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rstull17/Desktop/"/>
    </mc:Choice>
  </mc:AlternateContent>
  <xr:revisionPtr revIDLastSave="0" documentId="8_{277E15A4-D9C4-B542-915C-4DF77AC4F0EE}" xr6:coauthVersionLast="36" xr6:coauthVersionMax="36" xr10:uidLastSave="{00000000-0000-0000-0000-000000000000}"/>
  <bookViews>
    <workbookView xWindow="20" yWindow="460" windowWidth="28780" windowHeight="17440" tabRatio="500" activeTab="3" xr2:uid="{00000000-000D-0000-FFFF-FFFF00000000}"/>
  </bookViews>
  <sheets>
    <sheet name="Step Input" sheetId="1" r:id="rId1"/>
    <sheet name="Ramp Input" sheetId="4" r:id="rId2"/>
    <sheet name="Oscillating input" sheetId="2" r:id="rId3"/>
    <sheet name="Amplitude Ratio and Phase Lag" sheetId="3" r:id="rId4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2" i="1" l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43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2" i="1"/>
  <c r="A23" i="1"/>
  <c r="A24" i="1" s="1"/>
  <c r="C44" i="1" s="1"/>
  <c r="D24" i="1" s="1"/>
  <c r="A25" i="1"/>
  <c r="B19" i="3"/>
  <c r="D25" i="3"/>
  <c r="E25" i="3"/>
  <c r="D26" i="3"/>
  <c r="E26" i="3"/>
  <c r="D27" i="3"/>
  <c r="E27" i="3" s="1"/>
  <c r="D28" i="3"/>
  <c r="E28" i="3"/>
  <c r="D29" i="3"/>
  <c r="E29" i="3" s="1"/>
  <c r="D30" i="3"/>
  <c r="E30" i="3"/>
  <c r="D31" i="3"/>
  <c r="E31" i="3" s="1"/>
  <c r="D32" i="3"/>
  <c r="E32" i="3"/>
  <c r="D33" i="3"/>
  <c r="E33" i="3" s="1"/>
  <c r="D34" i="3"/>
  <c r="E34" i="3"/>
  <c r="D35" i="3"/>
  <c r="E35" i="3" s="1"/>
  <c r="D36" i="3"/>
  <c r="E36" i="3"/>
  <c r="D37" i="3"/>
  <c r="E37" i="3" s="1"/>
  <c r="D38" i="3"/>
  <c r="E38" i="3"/>
  <c r="D39" i="3"/>
  <c r="E39" i="3" s="1"/>
  <c r="D40" i="3"/>
  <c r="E40" i="3"/>
  <c r="D41" i="3"/>
  <c r="E41" i="3" s="1"/>
  <c r="D42" i="3"/>
  <c r="E42" i="3"/>
  <c r="D43" i="3"/>
  <c r="E43" i="3" s="1"/>
  <c r="D44" i="3"/>
  <c r="E44" i="3"/>
  <c r="D24" i="3"/>
  <c r="E24" i="3" s="1"/>
  <c r="B25" i="3"/>
  <c r="C25" i="3"/>
  <c r="B26" i="3"/>
  <c r="C26" i="3" s="1"/>
  <c r="B27" i="3"/>
  <c r="C27" i="3"/>
  <c r="B28" i="3"/>
  <c r="C28" i="3" s="1"/>
  <c r="B29" i="3"/>
  <c r="C29" i="3"/>
  <c r="B30" i="3"/>
  <c r="C30" i="3" s="1"/>
  <c r="B31" i="3"/>
  <c r="C31" i="3"/>
  <c r="B32" i="3"/>
  <c r="C32" i="3" s="1"/>
  <c r="B33" i="3"/>
  <c r="C33" i="3"/>
  <c r="B34" i="3"/>
  <c r="C34" i="3" s="1"/>
  <c r="B35" i="3"/>
  <c r="C35" i="3"/>
  <c r="B36" i="3"/>
  <c r="C36" i="3" s="1"/>
  <c r="B37" i="3"/>
  <c r="C37" i="3"/>
  <c r="B38" i="3"/>
  <c r="C38" i="3" s="1"/>
  <c r="B39" i="3"/>
  <c r="C39" i="3"/>
  <c r="B40" i="3"/>
  <c r="C40" i="3" s="1"/>
  <c r="B41" i="3"/>
  <c r="C41" i="3"/>
  <c r="B42" i="3"/>
  <c r="C42" i="3" s="1"/>
  <c r="B43" i="3"/>
  <c r="C43" i="3"/>
  <c r="B44" i="3"/>
  <c r="C44" i="3" s="1"/>
  <c r="B24" i="3"/>
  <c r="C24" i="3"/>
  <c r="A21" i="2"/>
  <c r="D20" i="2"/>
  <c r="B20" i="2"/>
  <c r="C20" i="2" s="1"/>
  <c r="B20" i="4"/>
  <c r="C20" i="4"/>
  <c r="A21" i="4"/>
  <c r="A22" i="4"/>
  <c r="A23" i="4" s="1"/>
  <c r="A24" i="4"/>
  <c r="A25" i="4"/>
  <c r="A26" i="4" s="1"/>
  <c r="A27" i="4" s="1"/>
  <c r="B27" i="4" s="1"/>
  <c r="D27" i="4"/>
  <c r="A28" i="4"/>
  <c r="B21" i="4"/>
  <c r="D21" i="4"/>
  <c r="B22" i="4"/>
  <c r="D22" i="4" s="1"/>
  <c r="B23" i="4"/>
  <c r="D23" i="4"/>
  <c r="B24" i="4"/>
  <c r="D24" i="4" s="1"/>
  <c r="B25" i="4"/>
  <c r="D25" i="4" s="1"/>
  <c r="B26" i="4"/>
  <c r="D26" i="4" s="1"/>
  <c r="D20" i="4"/>
  <c r="C21" i="4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C42" i="1"/>
  <c r="D22" i="1" s="1"/>
  <c r="B43" i="1"/>
  <c r="B44" i="1" s="1"/>
  <c r="B45" i="1" s="1"/>
  <c r="B46" i="1" s="1"/>
  <c r="B47" i="1" s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0" i="3"/>
  <c r="F23" i="1"/>
  <c r="C22" i="4" l="1"/>
  <c r="C23" i="4" s="1"/>
  <c r="C24" i="4" s="1"/>
  <c r="C25" i="4" s="1"/>
  <c r="C26" i="4" s="1"/>
  <c r="C27" i="4" s="1"/>
  <c r="B28" i="4"/>
  <c r="D28" i="4" s="1"/>
  <c r="A29" i="4"/>
  <c r="C21" i="2"/>
  <c r="D21" i="2"/>
  <c r="A22" i="2"/>
  <c r="B21" i="2"/>
  <c r="C45" i="1"/>
  <c r="D25" i="1" s="1"/>
  <c r="A26" i="1"/>
  <c r="C43" i="1"/>
  <c r="D23" i="1" s="1"/>
  <c r="B29" i="4" l="1"/>
  <c r="D29" i="4" s="1"/>
  <c r="A30" i="4"/>
  <c r="D22" i="2"/>
  <c r="A23" i="2"/>
  <c r="B22" i="2"/>
  <c r="C22" i="2" s="1"/>
  <c r="A27" i="1"/>
  <c r="C46" i="1"/>
  <c r="D26" i="1" s="1"/>
  <c r="C28" i="4"/>
  <c r="A28" i="1" l="1"/>
  <c r="C47" i="1"/>
  <c r="D27" i="1" s="1"/>
  <c r="A31" i="4"/>
  <c r="B30" i="4"/>
  <c r="D30" i="4" s="1"/>
  <c r="C29" i="4"/>
  <c r="C30" i="4" s="1"/>
  <c r="D23" i="2"/>
  <c r="A24" i="2"/>
  <c r="B23" i="2"/>
  <c r="C23" i="2" s="1"/>
  <c r="A32" i="4" l="1"/>
  <c r="B31" i="4"/>
  <c r="D31" i="4" s="1"/>
  <c r="C31" i="4"/>
  <c r="D24" i="2"/>
  <c r="B24" i="2"/>
  <c r="C24" i="2" s="1"/>
  <c r="A25" i="2"/>
  <c r="C48" i="1"/>
  <c r="D28" i="1" s="1"/>
  <c r="A29" i="1"/>
  <c r="D25" i="2" l="1"/>
  <c r="A26" i="2"/>
  <c r="B25" i="2"/>
  <c r="C25" i="2" s="1"/>
  <c r="C49" i="1"/>
  <c r="D29" i="1" s="1"/>
  <c r="A30" i="1"/>
  <c r="B32" i="4"/>
  <c r="D32" i="4" s="1"/>
  <c r="A33" i="4"/>
  <c r="D26" i="2" l="1"/>
  <c r="A27" i="2"/>
  <c r="B26" i="2"/>
  <c r="C26" i="2" s="1"/>
  <c r="A31" i="1"/>
  <c r="C50" i="1"/>
  <c r="D30" i="1" s="1"/>
  <c r="C32" i="4"/>
  <c r="C33" i="4" s="1"/>
  <c r="A34" i="4"/>
  <c r="B33" i="4"/>
  <c r="D33" i="4" s="1"/>
  <c r="A35" i="4" l="1"/>
  <c r="B34" i="4"/>
  <c r="D34" i="4" s="1"/>
  <c r="D27" i="2"/>
  <c r="B27" i="2"/>
  <c r="C27" i="2" s="1"/>
  <c r="A28" i="2"/>
  <c r="C34" i="4"/>
  <c r="A32" i="1"/>
  <c r="C51" i="1"/>
  <c r="D31" i="1" s="1"/>
  <c r="C52" i="1" l="1"/>
  <c r="D32" i="1" s="1"/>
  <c r="A33" i="1"/>
  <c r="D28" i="2"/>
  <c r="A29" i="2"/>
  <c r="B28" i="2"/>
  <c r="C28" i="2" s="1"/>
  <c r="A36" i="4"/>
  <c r="B35" i="4"/>
  <c r="D35" i="4" s="1"/>
  <c r="D29" i="2" l="1"/>
  <c r="A30" i="2"/>
  <c r="B29" i="2"/>
  <c r="C29" i="2" s="1"/>
  <c r="C35" i="4"/>
  <c r="B36" i="4"/>
  <c r="D36" i="4" s="1"/>
  <c r="A37" i="4"/>
  <c r="C53" i="1"/>
  <c r="D33" i="1" s="1"/>
  <c r="A34" i="1"/>
  <c r="A31" i="2" l="1"/>
  <c r="D30" i="2"/>
  <c r="B30" i="2"/>
  <c r="C30" i="2" s="1"/>
  <c r="B37" i="4"/>
  <c r="D37" i="4" s="1"/>
  <c r="A38" i="4"/>
  <c r="A35" i="1"/>
  <c r="C54" i="1"/>
  <c r="D34" i="1" s="1"/>
  <c r="C36" i="4"/>
  <c r="C37" i="4" s="1"/>
  <c r="A36" i="1" l="1"/>
  <c r="C55" i="1"/>
  <c r="D35" i="1" s="1"/>
  <c r="A39" i="4"/>
  <c r="B38" i="4"/>
  <c r="D38" i="4" s="1"/>
  <c r="D31" i="2"/>
  <c r="A32" i="2"/>
  <c r="B31" i="2"/>
  <c r="C31" i="2" s="1"/>
  <c r="C38" i="4"/>
  <c r="C56" i="1" l="1"/>
  <c r="D36" i="1" s="1"/>
  <c r="A37" i="1"/>
  <c r="B39" i="4"/>
  <c r="D39" i="4" s="1"/>
  <c r="A40" i="4"/>
  <c r="D32" i="2"/>
  <c r="A33" i="2"/>
  <c r="B32" i="2"/>
  <c r="C32" i="2" s="1"/>
  <c r="D33" i="2" l="1"/>
  <c r="A34" i="2"/>
  <c r="B33" i="2"/>
  <c r="C33" i="2" s="1"/>
  <c r="C57" i="1"/>
  <c r="D37" i="1" s="1"/>
  <c r="A38" i="1"/>
  <c r="C39" i="4"/>
  <c r="B40" i="4"/>
  <c r="D40" i="4" s="1"/>
  <c r="A41" i="4"/>
  <c r="C40" i="4" l="1"/>
  <c r="D34" i="2"/>
  <c r="A35" i="2"/>
  <c r="B34" i="2"/>
  <c r="C34" i="2" s="1"/>
  <c r="A39" i="1"/>
  <c r="C58" i="1"/>
  <c r="D38" i="1" s="1"/>
  <c r="B41" i="4"/>
  <c r="D41" i="4" s="1"/>
  <c r="A42" i="4"/>
  <c r="D35" i="2" l="1"/>
  <c r="B35" i="2"/>
  <c r="C35" i="2" s="1"/>
  <c r="A36" i="2"/>
  <c r="A40" i="1"/>
  <c r="C59" i="1"/>
  <c r="D39" i="1" s="1"/>
  <c r="C41" i="4"/>
  <c r="C42" i="4" s="1"/>
  <c r="A43" i="4"/>
  <c r="B42" i="4"/>
  <c r="D42" i="4" s="1"/>
  <c r="D36" i="2" l="1"/>
  <c r="A37" i="2"/>
  <c r="B36" i="2"/>
  <c r="C36" i="2" s="1"/>
  <c r="B43" i="4"/>
  <c r="D43" i="4" s="1"/>
  <c r="A44" i="4"/>
  <c r="C43" i="4"/>
  <c r="C60" i="1"/>
  <c r="D40" i="1" s="1"/>
  <c r="A41" i="1"/>
  <c r="D37" i="2" l="1"/>
  <c r="A38" i="2"/>
  <c r="B37" i="2"/>
  <c r="C37" i="2" s="1"/>
  <c r="B44" i="4"/>
  <c r="D44" i="4" s="1"/>
  <c r="A45" i="4"/>
  <c r="C61" i="1"/>
  <c r="D41" i="1" s="1"/>
  <c r="A42" i="1"/>
  <c r="A46" i="4" l="1"/>
  <c r="B45" i="4"/>
  <c r="D45" i="4" s="1"/>
  <c r="A39" i="2"/>
  <c r="B38" i="2"/>
  <c r="C38" i="2" s="1"/>
  <c r="D38" i="2"/>
  <c r="C44" i="4"/>
  <c r="C45" i="4" s="1"/>
  <c r="A43" i="1"/>
  <c r="C62" i="1"/>
  <c r="D42" i="1" s="1"/>
  <c r="D39" i="2" l="1"/>
  <c r="A40" i="2"/>
  <c r="B39" i="2"/>
  <c r="C39" i="2" s="1"/>
  <c r="A44" i="1"/>
  <c r="C63" i="1"/>
  <c r="D43" i="1" s="1"/>
  <c r="C46" i="4"/>
  <c r="A47" i="4"/>
  <c r="B46" i="4"/>
  <c r="D46" i="4" s="1"/>
  <c r="A48" i="4" l="1"/>
  <c r="B47" i="4"/>
  <c r="D47" i="4" s="1"/>
  <c r="C47" i="4"/>
  <c r="D40" i="2"/>
  <c r="A41" i="2"/>
  <c r="B40" i="2"/>
  <c r="C40" i="2" s="1"/>
  <c r="C64" i="1"/>
  <c r="D44" i="1" s="1"/>
  <c r="A45" i="1"/>
  <c r="D41" i="2" l="1"/>
  <c r="A42" i="2"/>
  <c r="B41" i="2"/>
  <c r="C41" i="2" s="1"/>
  <c r="B48" i="4"/>
  <c r="D48" i="4" s="1"/>
  <c r="A49" i="4"/>
  <c r="C65" i="1"/>
  <c r="D45" i="1" s="1"/>
  <c r="A46" i="1"/>
  <c r="D42" i="2" l="1"/>
  <c r="A43" i="2"/>
  <c r="B42" i="2"/>
  <c r="C42" i="2" s="1"/>
  <c r="A50" i="4"/>
  <c r="B49" i="4"/>
  <c r="D49" i="4" s="1"/>
  <c r="C48" i="4"/>
  <c r="C49" i="4" s="1"/>
  <c r="A47" i="1"/>
  <c r="C66" i="1"/>
  <c r="D46" i="1" s="1"/>
  <c r="A48" i="1" l="1"/>
  <c r="C67" i="1"/>
  <c r="D47" i="1" s="1"/>
  <c r="C50" i="4"/>
  <c r="D43" i="2"/>
  <c r="A44" i="2"/>
  <c r="B43" i="2"/>
  <c r="C43" i="2" s="1"/>
  <c r="A51" i="4"/>
  <c r="B50" i="4"/>
  <c r="D50" i="4" s="1"/>
  <c r="A52" i="4" l="1"/>
  <c r="B51" i="4"/>
  <c r="D51" i="4" s="1"/>
  <c r="D44" i="2"/>
  <c r="A45" i="2"/>
  <c r="B44" i="2"/>
  <c r="C44" i="2" s="1"/>
  <c r="C68" i="1"/>
  <c r="D48" i="1" s="1"/>
  <c r="A49" i="1"/>
  <c r="C69" i="1" l="1"/>
  <c r="D49" i="1" s="1"/>
  <c r="A50" i="1"/>
  <c r="B52" i="4"/>
  <c r="D52" i="4" s="1"/>
  <c r="A53" i="4"/>
  <c r="C51" i="4"/>
  <c r="C52" i="4" s="1"/>
  <c r="D45" i="2"/>
  <c r="A46" i="2"/>
  <c r="B45" i="2"/>
  <c r="C45" i="2" s="1"/>
  <c r="A47" i="2" l="1"/>
  <c r="D46" i="2"/>
  <c r="B46" i="2"/>
  <c r="C46" i="2" s="1"/>
  <c r="A51" i="1"/>
  <c r="C70" i="1"/>
  <c r="D50" i="1" s="1"/>
  <c r="B53" i="4"/>
  <c r="D53" i="4" s="1"/>
  <c r="A54" i="4"/>
  <c r="A52" i="1" l="1"/>
  <c r="C71" i="1"/>
  <c r="D51" i="1" s="1"/>
  <c r="D47" i="2"/>
  <c r="A48" i="2"/>
  <c r="B47" i="2"/>
  <c r="C47" i="2" s="1"/>
  <c r="A55" i="4"/>
  <c r="B54" i="4"/>
  <c r="D54" i="4" s="1"/>
  <c r="C53" i="4"/>
  <c r="B55" i="4" l="1"/>
  <c r="D55" i="4" s="1"/>
  <c r="A56" i="4"/>
  <c r="C72" i="1"/>
  <c r="D52" i="1" s="1"/>
  <c r="A53" i="1"/>
  <c r="C54" i="4"/>
  <c r="C55" i="4" s="1"/>
  <c r="D48" i="2"/>
  <c r="B48" i="2"/>
  <c r="C48" i="2" s="1"/>
  <c r="A49" i="2"/>
  <c r="B56" i="4" l="1"/>
  <c r="D56" i="4" s="1"/>
  <c r="A57" i="4"/>
  <c r="C56" i="4"/>
  <c r="D49" i="2"/>
  <c r="A50" i="2"/>
  <c r="B49" i="2"/>
  <c r="C49" i="2" s="1"/>
  <c r="C73" i="1"/>
  <c r="D53" i="1" s="1"/>
  <c r="A54" i="1"/>
  <c r="B57" i="4" l="1"/>
  <c r="D57" i="4" s="1"/>
  <c r="A58" i="4"/>
  <c r="D50" i="2"/>
  <c r="A51" i="2"/>
  <c r="B50" i="2"/>
  <c r="C50" i="2" s="1"/>
  <c r="A55" i="1"/>
  <c r="C74" i="1"/>
  <c r="D54" i="1" s="1"/>
  <c r="C57" i="4" l="1"/>
  <c r="A56" i="1"/>
  <c r="C75" i="1"/>
  <c r="D55" i="1" s="1"/>
  <c r="A59" i="4"/>
  <c r="B58" i="4"/>
  <c r="D58" i="4" s="1"/>
  <c r="D51" i="2"/>
  <c r="A52" i="2"/>
  <c r="B51" i="2"/>
  <c r="C51" i="2" s="1"/>
  <c r="D52" i="2" l="1"/>
  <c r="A53" i="2"/>
  <c r="B52" i="2"/>
  <c r="C52" i="2" s="1"/>
  <c r="C76" i="1"/>
  <c r="D56" i="1" s="1"/>
  <c r="A57" i="1"/>
  <c r="C58" i="4"/>
  <c r="B59" i="4"/>
  <c r="D59" i="4" s="1"/>
  <c r="A60" i="4"/>
  <c r="C59" i="4" l="1"/>
  <c r="D53" i="2"/>
  <c r="A54" i="2"/>
  <c r="B53" i="2"/>
  <c r="C53" i="2" s="1"/>
  <c r="C77" i="1"/>
  <c r="D57" i="1" s="1"/>
  <c r="A58" i="1"/>
  <c r="B60" i="4"/>
  <c r="D60" i="4" s="1"/>
  <c r="A61" i="4"/>
  <c r="A55" i="2" l="1"/>
  <c r="D54" i="2"/>
  <c r="B54" i="2"/>
  <c r="C54" i="2" s="1"/>
  <c r="A59" i="1"/>
  <c r="C78" i="1"/>
  <c r="D58" i="1" s="1"/>
  <c r="C60" i="4"/>
  <c r="B61" i="4"/>
  <c r="D61" i="4" s="1"/>
  <c r="A62" i="4"/>
  <c r="C61" i="4" l="1"/>
  <c r="D55" i="2"/>
  <c r="A56" i="2"/>
  <c r="B55" i="2"/>
  <c r="C55" i="2" s="1"/>
  <c r="A63" i="4"/>
  <c r="B62" i="4"/>
  <c r="D62" i="4" s="1"/>
  <c r="A60" i="1"/>
  <c r="C79" i="1"/>
  <c r="D59" i="1" s="1"/>
  <c r="C62" i="4" l="1"/>
  <c r="C63" i="4" s="1"/>
  <c r="C80" i="1"/>
  <c r="D60" i="1" s="1"/>
  <c r="A61" i="1"/>
  <c r="D56" i="2"/>
  <c r="B56" i="2"/>
  <c r="C56" i="2" s="1"/>
  <c r="A57" i="2"/>
  <c r="A64" i="4"/>
  <c r="B63" i="4"/>
  <c r="D63" i="4" s="1"/>
  <c r="C64" i="4" l="1"/>
  <c r="B64" i="4"/>
  <c r="D64" i="4" s="1"/>
  <c r="A65" i="4"/>
  <c r="C81" i="1"/>
  <c r="D61" i="1" s="1"/>
  <c r="A62" i="1"/>
  <c r="D57" i="2"/>
  <c r="A58" i="2"/>
  <c r="B57" i="2"/>
  <c r="C57" i="2" s="1"/>
  <c r="D58" i="2" l="1"/>
  <c r="A59" i="2"/>
  <c r="B58" i="2"/>
  <c r="C58" i="2" s="1"/>
  <c r="A66" i="4"/>
  <c r="B65" i="4"/>
  <c r="D65" i="4" s="1"/>
  <c r="A63" i="1"/>
  <c r="C82" i="1"/>
  <c r="D62" i="1" s="1"/>
  <c r="A64" i="1" l="1"/>
  <c r="C83" i="1"/>
  <c r="D63" i="1" s="1"/>
  <c r="C65" i="4"/>
  <c r="C66" i="4" s="1"/>
  <c r="D59" i="2"/>
  <c r="B59" i="2"/>
  <c r="C59" i="2" s="1"/>
  <c r="A60" i="2"/>
  <c r="A67" i="4"/>
  <c r="B66" i="4"/>
  <c r="D66" i="4" s="1"/>
  <c r="C84" i="1" l="1"/>
  <c r="D64" i="1" s="1"/>
  <c r="A65" i="1"/>
  <c r="A68" i="4"/>
  <c r="B67" i="4"/>
  <c r="D67" i="4" s="1"/>
  <c r="D60" i="2"/>
  <c r="A61" i="2"/>
  <c r="B60" i="2"/>
  <c r="C60" i="2" s="1"/>
  <c r="D61" i="2" l="1"/>
  <c r="A62" i="2"/>
  <c r="B61" i="2"/>
  <c r="C61" i="2" s="1"/>
  <c r="C85" i="1"/>
  <c r="D65" i="1" s="1"/>
  <c r="A66" i="1"/>
  <c r="C67" i="4"/>
  <c r="B68" i="4"/>
  <c r="D68" i="4" s="1"/>
  <c r="A69" i="4"/>
  <c r="C68" i="4" l="1"/>
  <c r="A63" i="2"/>
  <c r="D62" i="2"/>
  <c r="B62" i="2"/>
  <c r="C62" i="2" s="1"/>
  <c r="A67" i="1"/>
  <c r="C86" i="1"/>
  <c r="D66" i="1" s="1"/>
  <c r="B69" i="4"/>
  <c r="D69" i="4" s="1"/>
  <c r="A70" i="4"/>
  <c r="C69" i="4" l="1"/>
  <c r="C70" i="4" s="1"/>
  <c r="D63" i="2"/>
  <c r="A64" i="2"/>
  <c r="B63" i="2"/>
  <c r="C63" i="2" s="1"/>
  <c r="A68" i="1"/>
  <c r="C87" i="1"/>
  <c r="D67" i="1" s="1"/>
  <c r="A71" i="4"/>
  <c r="B70" i="4"/>
  <c r="D70" i="4" s="1"/>
  <c r="B71" i="4" l="1"/>
  <c r="D71" i="4" s="1"/>
  <c r="A72" i="4"/>
  <c r="C71" i="4"/>
  <c r="D64" i="2"/>
  <c r="A65" i="2"/>
  <c r="B64" i="2"/>
  <c r="C64" i="2" s="1"/>
  <c r="C88" i="1"/>
  <c r="D68" i="1" s="1"/>
  <c r="A69" i="1"/>
  <c r="C72" i="4" l="1"/>
  <c r="B72" i="4"/>
  <c r="D72" i="4" s="1"/>
  <c r="A73" i="4"/>
  <c r="D65" i="2"/>
  <c r="A66" i="2"/>
  <c r="B65" i="2"/>
  <c r="C65" i="2" s="1"/>
  <c r="C89" i="1"/>
  <c r="D69" i="1" s="1"/>
  <c r="A70" i="1"/>
  <c r="B73" i="4" l="1"/>
  <c r="D73" i="4" s="1"/>
  <c r="A74" i="4"/>
  <c r="D66" i="2"/>
  <c r="A67" i="2"/>
  <c r="B66" i="2"/>
  <c r="C66" i="2" s="1"/>
  <c r="A71" i="1"/>
  <c r="C90" i="1"/>
  <c r="D70" i="1" s="1"/>
  <c r="A72" i="1" l="1"/>
  <c r="C91" i="1"/>
  <c r="D71" i="1" s="1"/>
  <c r="D67" i="2"/>
  <c r="B67" i="2"/>
  <c r="C67" i="2" s="1"/>
  <c r="A68" i="2"/>
  <c r="C73" i="4"/>
  <c r="C74" i="4" s="1"/>
  <c r="A75" i="4"/>
  <c r="B74" i="4"/>
  <c r="D74" i="4" s="1"/>
  <c r="B75" i="4" l="1"/>
  <c r="D75" i="4" s="1"/>
  <c r="A76" i="4"/>
  <c r="C75" i="4"/>
  <c r="C92" i="1"/>
  <c r="D72" i="1" s="1"/>
  <c r="A73" i="1"/>
  <c r="D68" i="2"/>
  <c r="A69" i="2"/>
  <c r="B68" i="2"/>
  <c r="C68" i="2" s="1"/>
  <c r="D69" i="2" l="1"/>
  <c r="A70" i="2"/>
  <c r="B69" i="2"/>
  <c r="C69" i="2" s="1"/>
  <c r="B76" i="4"/>
  <c r="D76" i="4" s="1"/>
  <c r="A77" i="4"/>
  <c r="C93" i="1"/>
  <c r="D73" i="1" s="1"/>
  <c r="A74" i="1"/>
  <c r="B77" i="4" l="1"/>
  <c r="D77" i="4" s="1"/>
  <c r="A78" i="4"/>
  <c r="A71" i="2"/>
  <c r="B70" i="2"/>
  <c r="C70" i="2" s="1"/>
  <c r="D70" i="2"/>
  <c r="A75" i="1"/>
  <c r="C94" i="1"/>
  <c r="D74" i="1" s="1"/>
  <c r="C76" i="4"/>
  <c r="D71" i="2" l="1"/>
  <c r="A72" i="2"/>
  <c r="B71" i="2"/>
  <c r="C71" i="2" s="1"/>
  <c r="A76" i="1"/>
  <c r="C95" i="1"/>
  <c r="D75" i="1" s="1"/>
  <c r="A79" i="4"/>
  <c r="B78" i="4"/>
  <c r="D78" i="4" s="1"/>
  <c r="C77" i="4"/>
  <c r="A80" i="4" l="1"/>
  <c r="B79" i="4"/>
  <c r="D79" i="4" s="1"/>
  <c r="D72" i="2"/>
  <c r="A73" i="2"/>
  <c r="B72" i="2"/>
  <c r="C72" i="2" s="1"/>
  <c r="C78" i="4"/>
  <c r="C79" i="4" s="1"/>
  <c r="C96" i="1"/>
  <c r="D76" i="1" s="1"/>
  <c r="A77" i="1"/>
  <c r="B80" i="4" l="1"/>
  <c r="D80" i="4" s="1"/>
  <c r="A81" i="4"/>
  <c r="C80" i="4"/>
  <c r="C97" i="1"/>
  <c r="D77" i="1" s="1"/>
  <c r="A78" i="1"/>
  <c r="D73" i="2"/>
  <c r="A74" i="2"/>
  <c r="B73" i="2"/>
  <c r="C73" i="2" s="1"/>
  <c r="D74" i="2" l="1"/>
  <c r="A75" i="2"/>
  <c r="B74" i="2"/>
  <c r="C74" i="2" s="1"/>
  <c r="A82" i="4"/>
  <c r="B81" i="4"/>
  <c r="D81" i="4" s="1"/>
  <c r="A79" i="1"/>
  <c r="C98" i="1"/>
  <c r="D78" i="1" s="1"/>
  <c r="A80" i="1" l="1"/>
  <c r="C99" i="1"/>
  <c r="D79" i="1" s="1"/>
  <c r="A83" i="4"/>
  <c r="B82" i="4"/>
  <c r="D82" i="4" s="1"/>
  <c r="C81" i="4"/>
  <c r="C82" i="4" s="1"/>
  <c r="D75" i="2"/>
  <c r="A76" i="2"/>
  <c r="B75" i="2"/>
  <c r="C75" i="2" s="1"/>
  <c r="A84" i="4" l="1"/>
  <c r="B83" i="4"/>
  <c r="D83" i="4" s="1"/>
  <c r="C100" i="1"/>
  <c r="D80" i="1" s="1"/>
  <c r="A81" i="1"/>
  <c r="D76" i="2"/>
  <c r="A77" i="2"/>
  <c r="B76" i="2"/>
  <c r="C76" i="2" s="1"/>
  <c r="D77" i="2" l="1"/>
  <c r="A78" i="2"/>
  <c r="B77" i="2"/>
  <c r="C77" i="2" s="1"/>
  <c r="B84" i="4"/>
  <c r="D84" i="4" s="1"/>
  <c r="A85" i="4"/>
  <c r="C83" i="4"/>
  <c r="C84" i="4" s="1"/>
  <c r="C101" i="1"/>
  <c r="D81" i="1" s="1"/>
  <c r="A82" i="1"/>
  <c r="A79" i="2" l="1"/>
  <c r="D78" i="2"/>
  <c r="B78" i="2"/>
  <c r="C78" i="2" s="1"/>
  <c r="B85" i="4"/>
  <c r="D85" i="4" s="1"/>
  <c r="A86" i="4"/>
  <c r="A83" i="1"/>
  <c r="C102" i="1"/>
  <c r="D82" i="1" s="1"/>
  <c r="A84" i="1" l="1"/>
  <c r="C103" i="1"/>
  <c r="D83" i="1" s="1"/>
  <c r="A87" i="4"/>
  <c r="B86" i="4"/>
  <c r="D86" i="4" s="1"/>
  <c r="D79" i="2"/>
  <c r="A80" i="2"/>
  <c r="B79" i="2"/>
  <c r="C79" i="2" s="1"/>
  <c r="C85" i="4"/>
  <c r="C86" i="4" s="1"/>
  <c r="C104" i="1" l="1"/>
  <c r="D84" i="1" s="1"/>
  <c r="A85" i="1"/>
  <c r="B87" i="4"/>
  <c r="D87" i="4" s="1"/>
  <c r="A88" i="4"/>
  <c r="A81" i="2"/>
  <c r="B80" i="2"/>
  <c r="C80" i="2" s="1"/>
  <c r="D80" i="2"/>
  <c r="C105" i="1" l="1"/>
  <c r="D85" i="1" s="1"/>
  <c r="A86" i="1"/>
  <c r="D81" i="2"/>
  <c r="A82" i="2"/>
  <c r="B81" i="2"/>
  <c r="C81" i="2" s="1"/>
  <c r="C87" i="4"/>
  <c r="B88" i="4"/>
  <c r="D88" i="4" s="1"/>
  <c r="A89" i="4"/>
  <c r="C88" i="4" l="1"/>
  <c r="C89" i="4" s="1"/>
  <c r="A87" i="1"/>
  <c r="C106" i="1"/>
  <c r="D86" i="1" s="1"/>
  <c r="B89" i="4"/>
  <c r="D89" i="4" s="1"/>
  <c r="A90" i="4"/>
  <c r="D82" i="2"/>
  <c r="B82" i="2"/>
  <c r="C82" i="2" s="1"/>
  <c r="A83" i="2"/>
  <c r="C90" i="4" l="1"/>
  <c r="A88" i="1"/>
  <c r="C107" i="1"/>
  <c r="D87" i="1" s="1"/>
  <c r="A91" i="4"/>
  <c r="B90" i="4"/>
  <c r="D90" i="4" s="1"/>
  <c r="D83" i="2"/>
  <c r="B83" i="2"/>
  <c r="C83" i="2" s="1"/>
  <c r="A84" i="2"/>
  <c r="C108" i="1" l="1"/>
  <c r="D88" i="1" s="1"/>
  <c r="A89" i="1"/>
  <c r="D84" i="2"/>
  <c r="A85" i="2"/>
  <c r="B84" i="2"/>
  <c r="C84" i="2" s="1"/>
  <c r="B91" i="4"/>
  <c r="D91" i="4" s="1"/>
  <c r="A92" i="4"/>
  <c r="C91" i="4" l="1"/>
  <c r="C109" i="1"/>
  <c r="D89" i="1" s="1"/>
  <c r="A90" i="1"/>
  <c r="D85" i="2"/>
  <c r="B85" i="2"/>
  <c r="C85" i="2" s="1"/>
  <c r="A86" i="2"/>
  <c r="B92" i="4"/>
  <c r="D92" i="4" s="1"/>
  <c r="A93" i="4"/>
  <c r="C92" i="4" l="1"/>
  <c r="C93" i="4" s="1"/>
  <c r="A91" i="1"/>
  <c r="C110" i="1"/>
  <c r="D90" i="1" s="1"/>
  <c r="A87" i="2"/>
  <c r="D86" i="2"/>
  <c r="B86" i="2"/>
  <c r="C86" i="2" s="1"/>
  <c r="A94" i="4"/>
  <c r="B93" i="4"/>
  <c r="D93" i="4" s="1"/>
  <c r="B94" i="4" l="1"/>
  <c r="D94" i="4" s="1"/>
  <c r="A95" i="4"/>
  <c r="A92" i="1"/>
  <c r="C111" i="1"/>
  <c r="D91" i="1" s="1"/>
  <c r="D87" i="2"/>
  <c r="A88" i="2"/>
  <c r="B87" i="2"/>
  <c r="C87" i="2" s="1"/>
  <c r="D88" i="2" l="1"/>
  <c r="B88" i="2"/>
  <c r="C88" i="2" s="1"/>
  <c r="A89" i="2"/>
  <c r="B95" i="4"/>
  <c r="D95" i="4" s="1"/>
  <c r="A96" i="4"/>
  <c r="C94" i="4"/>
  <c r="C95" i="4" s="1"/>
  <c r="C112" i="1"/>
  <c r="D92" i="1" s="1"/>
  <c r="A93" i="1"/>
  <c r="D89" i="2" l="1"/>
  <c r="A90" i="2"/>
  <c r="B89" i="2"/>
  <c r="C89" i="2" s="1"/>
  <c r="A97" i="4"/>
  <c r="B96" i="4"/>
  <c r="D96" i="4" s="1"/>
  <c r="C113" i="1"/>
  <c r="D93" i="1" s="1"/>
  <c r="A94" i="1"/>
  <c r="D90" i="2" l="1"/>
  <c r="B90" i="2"/>
  <c r="C90" i="2" s="1"/>
  <c r="A91" i="2"/>
  <c r="A98" i="4"/>
  <c r="B97" i="4"/>
  <c r="D97" i="4" s="1"/>
  <c r="A95" i="1"/>
  <c r="C114" i="1"/>
  <c r="D94" i="1" s="1"/>
  <c r="C96" i="4"/>
  <c r="D91" i="2" l="1"/>
  <c r="A92" i="2"/>
  <c r="B91" i="2"/>
  <c r="C91" i="2" s="1"/>
  <c r="A96" i="1"/>
  <c r="C115" i="1"/>
  <c r="D95" i="1" s="1"/>
  <c r="C97" i="4"/>
  <c r="B98" i="4"/>
  <c r="D98" i="4" s="1"/>
  <c r="A99" i="4"/>
  <c r="C98" i="4" l="1"/>
  <c r="C99" i="4" s="1"/>
  <c r="D92" i="2"/>
  <c r="A93" i="2"/>
  <c r="B92" i="2"/>
  <c r="C92" i="2" s="1"/>
  <c r="B99" i="4"/>
  <c r="D99" i="4" s="1"/>
  <c r="A100" i="4"/>
  <c r="C116" i="1"/>
  <c r="D96" i="1" s="1"/>
  <c r="A97" i="1"/>
  <c r="D93" i="2" l="1"/>
  <c r="B93" i="2"/>
  <c r="C93" i="2" s="1"/>
  <c r="A94" i="2"/>
  <c r="A101" i="4"/>
  <c r="B100" i="4"/>
  <c r="D100" i="4" s="1"/>
  <c r="C117" i="1"/>
  <c r="D97" i="1" s="1"/>
  <c r="A98" i="1"/>
  <c r="C100" i="4" l="1"/>
  <c r="A102" i="4"/>
  <c r="B101" i="4"/>
  <c r="D101" i="4" s="1"/>
  <c r="A99" i="1"/>
  <c r="C118" i="1"/>
  <c r="D98" i="1" s="1"/>
  <c r="A95" i="2"/>
  <c r="D94" i="2"/>
  <c r="B94" i="2"/>
  <c r="C94" i="2" s="1"/>
  <c r="C101" i="4" l="1"/>
  <c r="C102" i="4" s="1"/>
  <c r="D95" i="2"/>
  <c r="A96" i="2"/>
  <c r="B95" i="2"/>
  <c r="C95" i="2" s="1"/>
  <c r="B102" i="4"/>
  <c r="D102" i="4" s="1"/>
  <c r="A103" i="4"/>
  <c r="A100" i="1"/>
  <c r="C119" i="1"/>
  <c r="D99" i="1" s="1"/>
  <c r="C120" i="1" l="1"/>
  <c r="D100" i="1" s="1"/>
  <c r="A101" i="1"/>
  <c r="A97" i="2"/>
  <c r="B96" i="2"/>
  <c r="C96" i="2" s="1"/>
  <c r="D96" i="2"/>
  <c r="B103" i="4"/>
  <c r="D103" i="4" s="1"/>
  <c r="A104" i="4"/>
  <c r="D97" i="2" l="1"/>
  <c r="A98" i="2"/>
  <c r="B97" i="2"/>
  <c r="C97" i="2" s="1"/>
  <c r="A105" i="4"/>
  <c r="B104" i="4"/>
  <c r="D104" i="4" s="1"/>
  <c r="C121" i="1"/>
  <c r="D101" i="1" s="1"/>
  <c r="A102" i="1"/>
  <c r="C103" i="4"/>
  <c r="A103" i="1" l="1"/>
  <c r="C122" i="1"/>
  <c r="D102" i="1" s="1"/>
  <c r="D98" i="2"/>
  <c r="B98" i="2"/>
  <c r="C98" i="2" s="1"/>
  <c r="A99" i="2"/>
  <c r="C104" i="4"/>
  <c r="C105" i="4" s="1"/>
  <c r="A106" i="4"/>
  <c r="B105" i="4"/>
  <c r="D105" i="4" s="1"/>
  <c r="B106" i="4" l="1"/>
  <c r="D106" i="4" s="1"/>
  <c r="A107" i="4"/>
  <c r="C106" i="4"/>
  <c r="A104" i="1"/>
  <c r="C123" i="1"/>
  <c r="D103" i="1" s="1"/>
  <c r="D99" i="2"/>
  <c r="B99" i="2"/>
  <c r="C99" i="2" s="1"/>
  <c r="A100" i="2"/>
  <c r="B107" i="4" l="1"/>
  <c r="D107" i="4" s="1"/>
  <c r="A108" i="4"/>
  <c r="C107" i="4"/>
  <c r="D100" i="2"/>
  <c r="A101" i="2"/>
  <c r="B100" i="2"/>
  <c r="C100" i="2" s="1"/>
  <c r="C124" i="1"/>
  <c r="D104" i="1" s="1"/>
  <c r="A105" i="1"/>
  <c r="A109" i="4" l="1"/>
  <c r="B108" i="4"/>
  <c r="D108" i="4" s="1"/>
  <c r="D101" i="2"/>
  <c r="B101" i="2"/>
  <c r="C101" i="2" s="1"/>
  <c r="A102" i="2"/>
  <c r="C125" i="1"/>
  <c r="D105" i="1" s="1"/>
  <c r="A106" i="1"/>
  <c r="A110" i="4" l="1"/>
  <c r="B109" i="4"/>
  <c r="D109" i="4" s="1"/>
  <c r="C108" i="4"/>
  <c r="C109" i="4" s="1"/>
  <c r="A103" i="2"/>
  <c r="D102" i="2"/>
  <c r="B102" i="2"/>
  <c r="C102" i="2" s="1"/>
  <c r="C126" i="1"/>
  <c r="D106" i="1" s="1"/>
  <c r="A107" i="1"/>
  <c r="B110" i="4" l="1"/>
  <c r="D110" i="4" s="1"/>
  <c r="A111" i="4"/>
  <c r="C110" i="4"/>
  <c r="A108" i="1"/>
  <c r="C127" i="1"/>
  <c r="D107" i="1" s="1"/>
  <c r="D103" i="2"/>
  <c r="A104" i="2"/>
  <c r="B103" i="2"/>
  <c r="C103" i="2" s="1"/>
  <c r="D104" i="2" l="1"/>
  <c r="B104" i="2"/>
  <c r="C104" i="2" s="1"/>
  <c r="A105" i="2"/>
  <c r="B111" i="4"/>
  <c r="D111" i="4" s="1"/>
  <c r="A112" i="4"/>
  <c r="A109" i="1"/>
  <c r="C128" i="1"/>
  <c r="D108" i="1" s="1"/>
  <c r="C111" i="4" l="1"/>
  <c r="C129" i="1"/>
  <c r="D109" i="1" s="1"/>
  <c r="A110" i="1"/>
  <c r="A113" i="4"/>
  <c r="B112" i="4"/>
  <c r="D112" i="4" s="1"/>
  <c r="D105" i="2"/>
  <c r="A106" i="2"/>
  <c r="B105" i="2"/>
  <c r="C105" i="2" s="1"/>
  <c r="D106" i="2" l="1"/>
  <c r="B106" i="2"/>
  <c r="C106" i="2" s="1"/>
  <c r="A107" i="2"/>
  <c r="C130" i="1"/>
  <c r="D110" i="1" s="1"/>
  <c r="A111" i="1"/>
  <c r="C112" i="4"/>
  <c r="C113" i="4" s="1"/>
  <c r="A114" i="4"/>
  <c r="B113" i="4"/>
  <c r="D113" i="4" s="1"/>
  <c r="B114" i="4" l="1"/>
  <c r="D114" i="4" s="1"/>
  <c r="A115" i="4"/>
  <c r="D107" i="2"/>
  <c r="A108" i="2"/>
  <c r="B107" i="2"/>
  <c r="C107" i="2" s="1"/>
  <c r="C114" i="4"/>
  <c r="A112" i="1"/>
  <c r="C131" i="1"/>
  <c r="D111" i="1" s="1"/>
  <c r="B115" i="4" l="1"/>
  <c r="D115" i="4" s="1"/>
  <c r="A116" i="4"/>
  <c r="C132" i="1"/>
  <c r="D112" i="1" s="1"/>
  <c r="A113" i="1"/>
  <c r="C115" i="4"/>
  <c r="D108" i="2"/>
  <c r="A109" i="2"/>
  <c r="B108" i="2"/>
  <c r="C108" i="2" s="1"/>
  <c r="D109" i="2" l="1"/>
  <c r="B109" i="2"/>
  <c r="C109" i="2" s="1"/>
  <c r="A110" i="2"/>
  <c r="A117" i="4"/>
  <c r="B116" i="4"/>
  <c r="D116" i="4" s="1"/>
  <c r="C133" i="1"/>
  <c r="D113" i="1" s="1"/>
  <c r="A114" i="1"/>
  <c r="A111" i="2" l="1"/>
  <c r="D110" i="2"/>
  <c r="B110" i="2"/>
  <c r="C110" i="2" s="1"/>
  <c r="A118" i="4"/>
  <c r="B117" i="4"/>
  <c r="D117" i="4" s="1"/>
  <c r="C134" i="1"/>
  <c r="D114" i="1" s="1"/>
  <c r="A115" i="1"/>
  <c r="C116" i="4"/>
  <c r="A116" i="1" l="1"/>
  <c r="C135" i="1"/>
  <c r="D115" i="1" s="1"/>
  <c r="D111" i="2"/>
  <c r="A112" i="2"/>
  <c r="B111" i="2"/>
  <c r="C111" i="2" s="1"/>
  <c r="C117" i="4"/>
  <c r="B118" i="4"/>
  <c r="D118" i="4" s="1"/>
  <c r="A119" i="4"/>
  <c r="A117" i="1" l="1"/>
  <c r="C136" i="1"/>
  <c r="D116" i="1" s="1"/>
  <c r="C118" i="4"/>
  <c r="C119" i="4" s="1"/>
  <c r="B119" i="4"/>
  <c r="D119" i="4" s="1"/>
  <c r="A120" i="4"/>
  <c r="A113" i="2"/>
  <c r="B112" i="2"/>
  <c r="C112" i="2" s="1"/>
  <c r="D112" i="2"/>
  <c r="A121" i="4" l="1"/>
  <c r="B120" i="4"/>
  <c r="D120" i="4" s="1"/>
  <c r="C137" i="1"/>
  <c r="D117" i="1" s="1"/>
  <c r="A118" i="1"/>
  <c r="D113" i="2"/>
  <c r="A114" i="2"/>
  <c r="B113" i="2"/>
  <c r="C113" i="2" s="1"/>
  <c r="C120" i="4" l="1"/>
  <c r="A122" i="4"/>
  <c r="B121" i="4"/>
  <c r="D121" i="4" s="1"/>
  <c r="D114" i="2"/>
  <c r="B114" i="2"/>
  <c r="C114" i="2" s="1"/>
  <c r="A115" i="2"/>
  <c r="A119" i="1"/>
  <c r="C138" i="1"/>
  <c r="D118" i="1" s="1"/>
  <c r="A120" i="1" l="1"/>
  <c r="C139" i="1"/>
  <c r="D119" i="1" s="1"/>
  <c r="D115" i="2"/>
  <c r="B115" i="2"/>
  <c r="C115" i="2" s="1"/>
  <c r="A116" i="2"/>
  <c r="B122" i="4"/>
  <c r="D122" i="4" s="1"/>
  <c r="A123" i="4"/>
  <c r="C121" i="4"/>
  <c r="B123" i="4" l="1"/>
  <c r="D123" i="4" s="1"/>
  <c r="A124" i="4"/>
  <c r="D116" i="2"/>
  <c r="A117" i="2"/>
  <c r="B116" i="2"/>
  <c r="C116" i="2" s="1"/>
  <c r="A121" i="1"/>
  <c r="C140" i="1"/>
  <c r="D120" i="1" s="1"/>
  <c r="C122" i="4"/>
  <c r="C141" i="1" l="1"/>
  <c r="D121" i="1" s="1"/>
  <c r="A122" i="1"/>
  <c r="A125" i="4"/>
  <c r="B124" i="4"/>
  <c r="D124" i="4" s="1"/>
  <c r="C123" i="4"/>
  <c r="C124" i="4" s="1"/>
  <c r="D117" i="2"/>
  <c r="B117" i="2"/>
  <c r="C117" i="2" s="1"/>
  <c r="A118" i="2"/>
  <c r="A126" i="4" l="1"/>
  <c r="B125" i="4"/>
  <c r="D125" i="4" s="1"/>
  <c r="C142" i="1"/>
  <c r="D122" i="1" s="1"/>
  <c r="A123" i="1"/>
  <c r="A119" i="2"/>
  <c r="D118" i="2"/>
  <c r="B118" i="2"/>
  <c r="C118" i="2" s="1"/>
  <c r="D119" i="2" l="1"/>
  <c r="A120" i="2"/>
  <c r="B119" i="2"/>
  <c r="C119" i="2" s="1"/>
  <c r="C125" i="4"/>
  <c r="B126" i="4"/>
  <c r="D126" i="4" s="1"/>
  <c r="A127" i="4"/>
  <c r="A124" i="1"/>
  <c r="C143" i="1"/>
  <c r="D123" i="1" s="1"/>
  <c r="C144" i="1" l="1"/>
  <c r="D124" i="1" s="1"/>
  <c r="A125" i="1"/>
  <c r="B127" i="4"/>
  <c r="D127" i="4" s="1"/>
  <c r="A128" i="4"/>
  <c r="D120" i="2"/>
  <c r="B120" i="2"/>
  <c r="C120" i="2" s="1"/>
  <c r="A121" i="2"/>
  <c r="C126" i="4"/>
  <c r="D121" i="2" l="1"/>
  <c r="A122" i="2"/>
  <c r="B121" i="2"/>
  <c r="C121" i="2" s="1"/>
  <c r="C145" i="1"/>
  <c r="D125" i="1" s="1"/>
  <c r="A126" i="1"/>
  <c r="C127" i="4"/>
  <c r="B128" i="4"/>
  <c r="D128" i="4" s="1"/>
  <c r="A129" i="4"/>
  <c r="C128" i="4" l="1"/>
  <c r="C129" i="4" s="1"/>
  <c r="D122" i="2"/>
  <c r="B122" i="2"/>
  <c r="C122" i="2" s="1"/>
  <c r="A123" i="2"/>
  <c r="A127" i="1"/>
  <c r="C146" i="1"/>
  <c r="D126" i="1" s="1"/>
  <c r="A130" i="4"/>
  <c r="B129" i="4"/>
  <c r="D129" i="4" s="1"/>
  <c r="B130" i="4" l="1"/>
  <c r="D130" i="4" s="1"/>
  <c r="A131" i="4"/>
  <c r="C130" i="4"/>
  <c r="A128" i="1"/>
  <c r="C147" i="1"/>
  <c r="D127" i="1" s="1"/>
  <c r="D123" i="2"/>
  <c r="A124" i="2"/>
  <c r="B123" i="2"/>
  <c r="C123" i="2" s="1"/>
  <c r="D124" i="2" l="1"/>
  <c r="A125" i="2"/>
  <c r="B124" i="2"/>
  <c r="C124" i="2" s="1"/>
  <c r="B131" i="4"/>
  <c r="D131" i="4" s="1"/>
  <c r="A132" i="4"/>
  <c r="C148" i="1"/>
  <c r="D128" i="1" s="1"/>
  <c r="A129" i="1"/>
  <c r="D125" i="2" l="1"/>
  <c r="B125" i="2"/>
  <c r="C125" i="2" s="1"/>
  <c r="A126" i="2"/>
  <c r="A133" i="4"/>
  <c r="B132" i="4"/>
  <c r="D132" i="4" s="1"/>
  <c r="C131" i="4"/>
  <c r="C132" i="4" s="1"/>
  <c r="C149" i="1"/>
  <c r="D129" i="1" s="1"/>
  <c r="A130" i="1"/>
  <c r="A127" i="2" l="1"/>
  <c r="D126" i="2"/>
  <c r="B126" i="2"/>
  <c r="C126" i="2" s="1"/>
  <c r="C150" i="1"/>
  <c r="D130" i="1" s="1"/>
  <c r="A131" i="1"/>
  <c r="A134" i="4"/>
  <c r="B133" i="4"/>
  <c r="D133" i="4" s="1"/>
  <c r="D127" i="2" l="1"/>
  <c r="A128" i="2"/>
  <c r="B127" i="2"/>
  <c r="C127" i="2" s="1"/>
  <c r="A135" i="4"/>
  <c r="B134" i="4"/>
  <c r="D134" i="4" s="1"/>
  <c r="A132" i="1"/>
  <c r="C151" i="1"/>
  <c r="D131" i="1" s="1"/>
  <c r="C133" i="4"/>
  <c r="A129" i="2" l="1"/>
  <c r="B128" i="2"/>
  <c r="C128" i="2" s="1"/>
  <c r="D128" i="2"/>
  <c r="A133" i="1"/>
  <c r="C152" i="1"/>
  <c r="D132" i="1" s="1"/>
  <c r="C134" i="4"/>
  <c r="B135" i="4"/>
  <c r="D135" i="4" s="1"/>
  <c r="A136" i="4"/>
  <c r="C135" i="4" l="1"/>
  <c r="D129" i="2"/>
  <c r="A130" i="2"/>
  <c r="B129" i="2"/>
  <c r="C129" i="2" s="1"/>
  <c r="A137" i="4"/>
  <c r="B136" i="4"/>
  <c r="D136" i="4" s="1"/>
  <c r="C153" i="1"/>
  <c r="D133" i="1" s="1"/>
  <c r="A134" i="1"/>
  <c r="D130" i="2" l="1"/>
  <c r="B130" i="2"/>
  <c r="C130" i="2" s="1"/>
  <c r="A131" i="2"/>
  <c r="A138" i="4"/>
  <c r="B137" i="4"/>
  <c r="D137" i="4" s="1"/>
  <c r="C136" i="4"/>
  <c r="C137" i="4" s="1"/>
  <c r="A135" i="1"/>
  <c r="C154" i="1"/>
  <c r="D134" i="1" s="1"/>
  <c r="A136" i="1" l="1"/>
  <c r="C155" i="1"/>
  <c r="D135" i="1" s="1"/>
  <c r="D131" i="2"/>
  <c r="B131" i="2"/>
  <c r="C131" i="2" s="1"/>
  <c r="A132" i="2"/>
  <c r="A139" i="4"/>
  <c r="B138" i="4"/>
  <c r="D138" i="4" s="1"/>
  <c r="C156" i="1" l="1"/>
  <c r="D136" i="1" s="1"/>
  <c r="A137" i="1"/>
  <c r="C138" i="4"/>
  <c r="C139" i="4" s="1"/>
  <c r="B139" i="4"/>
  <c r="D139" i="4" s="1"/>
  <c r="A140" i="4"/>
  <c r="D132" i="2"/>
  <c r="A133" i="2"/>
  <c r="B132" i="2"/>
  <c r="C132" i="2" s="1"/>
  <c r="D133" i="2" l="1"/>
  <c r="B133" i="2"/>
  <c r="C133" i="2" s="1"/>
  <c r="A134" i="2"/>
  <c r="A138" i="1"/>
  <c r="C157" i="1"/>
  <c r="D137" i="1" s="1"/>
  <c r="B140" i="4"/>
  <c r="D140" i="4" s="1"/>
  <c r="A141" i="4"/>
  <c r="A135" i="2" l="1"/>
  <c r="D134" i="2"/>
  <c r="B134" i="2"/>
  <c r="C134" i="2" s="1"/>
  <c r="C158" i="1"/>
  <c r="D138" i="1" s="1"/>
  <c r="A139" i="1"/>
  <c r="A142" i="4"/>
  <c r="B141" i="4"/>
  <c r="D141" i="4" s="1"/>
  <c r="C140" i="4"/>
  <c r="B142" i="4" l="1"/>
  <c r="D142" i="4" s="1"/>
  <c r="A143" i="4"/>
  <c r="C159" i="1"/>
  <c r="D139" i="1" s="1"/>
  <c r="A140" i="1"/>
  <c r="D135" i="2"/>
  <c r="A136" i="2"/>
  <c r="B135" i="2"/>
  <c r="C135" i="2" s="1"/>
  <c r="C141" i="4"/>
  <c r="C142" i="4" s="1"/>
  <c r="D136" i="2" l="1"/>
  <c r="B136" i="2"/>
  <c r="C136" i="2" s="1"/>
  <c r="A137" i="2"/>
  <c r="B143" i="4"/>
  <c r="D143" i="4" s="1"/>
  <c r="A144" i="4"/>
  <c r="C143" i="4"/>
  <c r="A141" i="1"/>
  <c r="C160" i="1"/>
  <c r="D140" i="1" s="1"/>
  <c r="A142" i="1" l="1"/>
  <c r="C161" i="1"/>
  <c r="D141" i="1" s="1"/>
  <c r="D137" i="2"/>
  <c r="A138" i="2"/>
  <c r="B137" i="2"/>
  <c r="C137" i="2" s="1"/>
  <c r="B144" i="4"/>
  <c r="D144" i="4" s="1"/>
  <c r="A145" i="4"/>
  <c r="C144" i="4" l="1"/>
  <c r="C145" i="4" s="1"/>
  <c r="C162" i="1"/>
  <c r="D142" i="1" s="1"/>
  <c r="A143" i="1"/>
  <c r="A146" i="4"/>
  <c r="B145" i="4"/>
  <c r="D145" i="4" s="1"/>
  <c r="D138" i="2"/>
  <c r="B138" i="2"/>
  <c r="C138" i="2" s="1"/>
  <c r="A139" i="2"/>
  <c r="C163" i="1" l="1"/>
  <c r="D143" i="1" s="1"/>
  <c r="A144" i="1"/>
  <c r="D139" i="2"/>
  <c r="A140" i="2"/>
  <c r="B139" i="2"/>
  <c r="C139" i="2" s="1"/>
  <c r="B146" i="4"/>
  <c r="D146" i="4" s="1"/>
  <c r="A147" i="4"/>
  <c r="C146" i="4" l="1"/>
  <c r="C164" i="1"/>
  <c r="D144" i="1" s="1"/>
  <c r="A145" i="1"/>
  <c r="D140" i="2"/>
  <c r="A141" i="2"/>
  <c r="B140" i="2"/>
  <c r="C140" i="2" s="1"/>
  <c r="B147" i="4"/>
  <c r="D147" i="4" s="1"/>
  <c r="A148" i="4"/>
  <c r="C147" i="4" l="1"/>
  <c r="C148" i="4" s="1"/>
  <c r="A146" i="1"/>
  <c r="C165" i="1"/>
  <c r="D145" i="1" s="1"/>
  <c r="D141" i="2"/>
  <c r="B141" i="2"/>
  <c r="C141" i="2" s="1"/>
  <c r="A142" i="2"/>
  <c r="A149" i="4"/>
  <c r="B148" i="4"/>
  <c r="D148" i="4" s="1"/>
  <c r="C142" i="2" l="1"/>
  <c r="A150" i="4"/>
  <c r="B149" i="4"/>
  <c r="D149" i="4" s="1"/>
  <c r="A143" i="2"/>
  <c r="D142" i="2"/>
  <c r="B142" i="2"/>
  <c r="C166" i="1"/>
  <c r="D146" i="1" s="1"/>
  <c r="A147" i="1"/>
  <c r="D143" i="2" l="1"/>
  <c r="A144" i="2"/>
  <c r="B143" i="2"/>
  <c r="C143" i="2"/>
  <c r="A151" i="4"/>
  <c r="B150" i="4"/>
  <c r="D150" i="4" s="1"/>
  <c r="C167" i="1"/>
  <c r="D147" i="1" s="1"/>
  <c r="A148" i="1"/>
  <c r="C149" i="4"/>
  <c r="A149" i="1" l="1"/>
  <c r="C168" i="1"/>
  <c r="D148" i="1" s="1"/>
  <c r="A145" i="2"/>
  <c r="B144" i="2"/>
  <c r="C144" i="2" s="1"/>
  <c r="D144" i="2"/>
  <c r="C150" i="4"/>
  <c r="B151" i="4"/>
  <c r="D151" i="4" s="1"/>
  <c r="A152" i="4"/>
  <c r="D145" i="2" l="1"/>
  <c r="A146" i="2"/>
  <c r="B145" i="2"/>
  <c r="C145" i="2" s="1"/>
  <c r="A150" i="1"/>
  <c r="C169" i="1"/>
  <c r="D149" i="1" s="1"/>
  <c r="C151" i="4"/>
  <c r="C152" i="4" s="1"/>
  <c r="A153" i="4"/>
  <c r="B152" i="4"/>
  <c r="D152" i="4" s="1"/>
  <c r="A154" i="4" l="1"/>
  <c r="B153" i="4"/>
  <c r="D153" i="4" s="1"/>
  <c r="C153" i="4"/>
  <c r="D146" i="2"/>
  <c r="B146" i="2"/>
  <c r="C146" i="2" s="1"/>
  <c r="A147" i="2"/>
  <c r="C170" i="1"/>
  <c r="D150" i="1" s="1"/>
  <c r="A151" i="1"/>
  <c r="A155" i="4" l="1"/>
  <c r="B154" i="4"/>
  <c r="D154" i="4" s="1"/>
  <c r="C154" i="4"/>
  <c r="D147" i="2"/>
  <c r="B147" i="2"/>
  <c r="C147" i="2" s="1"/>
  <c r="A148" i="2"/>
  <c r="C171" i="1"/>
  <c r="D151" i="1" s="1"/>
  <c r="A152" i="1"/>
  <c r="C155" i="4" l="1"/>
  <c r="D148" i="2"/>
  <c r="A149" i="2"/>
  <c r="B148" i="2"/>
  <c r="C148" i="2" s="1"/>
  <c r="B155" i="4"/>
  <c r="D155" i="4" s="1"/>
  <c r="A156" i="4"/>
  <c r="C172" i="1"/>
  <c r="D152" i="1" s="1"/>
  <c r="A153" i="1"/>
  <c r="D149" i="2" l="1"/>
  <c r="B149" i="2"/>
  <c r="C149" i="2" s="1"/>
  <c r="A150" i="2"/>
  <c r="B156" i="4"/>
  <c r="D156" i="4" s="1"/>
  <c r="A157" i="4"/>
  <c r="A154" i="1"/>
  <c r="C173" i="1"/>
  <c r="D153" i="1" s="1"/>
  <c r="C174" i="1" l="1"/>
  <c r="D154" i="1" s="1"/>
  <c r="A155" i="1"/>
  <c r="A151" i="2"/>
  <c r="D150" i="2"/>
  <c r="B150" i="2"/>
  <c r="C150" i="2" s="1"/>
  <c r="A158" i="4"/>
  <c r="B157" i="4"/>
  <c r="D157" i="4" s="1"/>
  <c r="C156" i="4"/>
  <c r="D151" i="2" l="1"/>
  <c r="A152" i="2"/>
  <c r="B151" i="2"/>
  <c r="C151" i="2" s="1"/>
  <c r="B158" i="4"/>
  <c r="D158" i="4" s="1"/>
  <c r="A159" i="4"/>
  <c r="C175" i="1"/>
  <c r="D155" i="1" s="1"/>
  <c r="A156" i="1"/>
  <c r="C157" i="4"/>
  <c r="C158" i="4" s="1"/>
  <c r="A157" i="1" l="1"/>
  <c r="C176" i="1"/>
  <c r="D156" i="1" s="1"/>
  <c r="D152" i="2"/>
  <c r="B152" i="2"/>
  <c r="C152" i="2" s="1"/>
  <c r="A153" i="2"/>
  <c r="B159" i="4"/>
  <c r="D159" i="4" s="1"/>
  <c r="A160" i="4"/>
  <c r="B160" i="4" l="1"/>
  <c r="D160" i="4" s="1"/>
  <c r="A161" i="4"/>
  <c r="D153" i="2"/>
  <c r="A154" i="2"/>
  <c r="B153" i="2"/>
  <c r="C153" i="2" s="1"/>
  <c r="A158" i="1"/>
  <c r="C177" i="1"/>
  <c r="D157" i="1" s="1"/>
  <c r="C159" i="4"/>
  <c r="C178" i="1" l="1"/>
  <c r="D158" i="1" s="1"/>
  <c r="A159" i="1"/>
  <c r="A162" i="4"/>
  <c r="B161" i="4"/>
  <c r="D161" i="4" s="1"/>
  <c r="C160" i="4"/>
  <c r="C161" i="4" s="1"/>
  <c r="D154" i="2"/>
  <c r="B154" i="2"/>
  <c r="C154" i="2" s="1"/>
  <c r="A155" i="2"/>
  <c r="B162" i="4" l="1"/>
  <c r="D162" i="4" s="1"/>
  <c r="A163" i="4"/>
  <c r="C179" i="1"/>
  <c r="D159" i="1" s="1"/>
  <c r="A160" i="1"/>
  <c r="C162" i="4"/>
  <c r="D155" i="2"/>
  <c r="A156" i="2"/>
  <c r="B155" i="2"/>
  <c r="C155" i="2" s="1"/>
  <c r="D156" i="2" l="1"/>
  <c r="A157" i="2"/>
  <c r="B156" i="2"/>
  <c r="C156" i="2" s="1"/>
  <c r="B163" i="4"/>
  <c r="D163" i="4" s="1"/>
  <c r="A164" i="4"/>
  <c r="C163" i="4"/>
  <c r="C180" i="1"/>
  <c r="D160" i="1" s="1"/>
  <c r="A161" i="1"/>
  <c r="D157" i="2" l="1"/>
  <c r="B157" i="2"/>
  <c r="C157" i="2" s="1"/>
  <c r="A158" i="2"/>
  <c r="B164" i="4"/>
  <c r="D164" i="4" s="1"/>
  <c r="A165" i="4"/>
  <c r="A162" i="1"/>
  <c r="C181" i="1"/>
  <c r="D161" i="1" s="1"/>
  <c r="C182" i="1" l="1"/>
  <c r="D162" i="1" s="1"/>
  <c r="A163" i="1"/>
  <c r="A166" i="4"/>
  <c r="B165" i="4"/>
  <c r="D165" i="4" s="1"/>
  <c r="C164" i="4"/>
  <c r="C165" i="4" s="1"/>
  <c r="A159" i="2"/>
  <c r="D158" i="2"/>
  <c r="B158" i="2"/>
  <c r="C158" i="2" s="1"/>
  <c r="A167" i="4" l="1"/>
  <c r="B166" i="4"/>
  <c r="D166" i="4" s="1"/>
  <c r="D159" i="2"/>
  <c r="A160" i="2"/>
  <c r="B159" i="2"/>
  <c r="C159" i="2" s="1"/>
  <c r="C183" i="1"/>
  <c r="D163" i="1" s="1"/>
  <c r="A164" i="1"/>
  <c r="A165" i="1" l="1"/>
  <c r="C184" i="1"/>
  <c r="D164" i="1" s="1"/>
  <c r="B167" i="4"/>
  <c r="D167" i="4" s="1"/>
  <c r="A168" i="4"/>
  <c r="C166" i="4"/>
  <c r="A161" i="2"/>
  <c r="B160" i="2"/>
  <c r="C160" i="2" s="1"/>
  <c r="D160" i="2"/>
  <c r="D161" i="2" l="1"/>
  <c r="A162" i="2"/>
  <c r="B161" i="2"/>
  <c r="C161" i="2" s="1"/>
  <c r="C167" i="4"/>
  <c r="A166" i="1"/>
  <c r="C185" i="1"/>
  <c r="D165" i="1" s="1"/>
  <c r="A169" i="4"/>
  <c r="B168" i="4"/>
  <c r="D168" i="4" s="1"/>
  <c r="A170" i="4" l="1"/>
  <c r="B169" i="4"/>
  <c r="D169" i="4" s="1"/>
  <c r="D162" i="2"/>
  <c r="A163" i="2"/>
  <c r="B162" i="2"/>
  <c r="C162" i="2" s="1"/>
  <c r="C186" i="1"/>
  <c r="D166" i="1" s="1"/>
  <c r="A167" i="1"/>
  <c r="C168" i="4"/>
  <c r="C187" i="1" l="1"/>
  <c r="D167" i="1" s="1"/>
  <c r="A168" i="1"/>
  <c r="A171" i="4"/>
  <c r="B170" i="4"/>
  <c r="D170" i="4" s="1"/>
  <c r="C169" i="4"/>
  <c r="C170" i="4" s="1"/>
  <c r="D163" i="2"/>
  <c r="B163" i="2"/>
  <c r="C163" i="2" s="1"/>
  <c r="A164" i="2"/>
  <c r="B171" i="4" l="1"/>
  <c r="D171" i="4" s="1"/>
  <c r="A172" i="4"/>
  <c r="C188" i="1"/>
  <c r="D168" i="1" s="1"/>
  <c r="A169" i="1"/>
  <c r="C171" i="4"/>
  <c r="D164" i="2"/>
  <c r="A165" i="2"/>
  <c r="B164" i="2"/>
  <c r="C164" i="2" s="1"/>
  <c r="D165" i="2" l="1"/>
  <c r="B165" i="2"/>
  <c r="C165" i="2" s="1"/>
  <c r="A166" i="2"/>
  <c r="B172" i="4"/>
  <c r="D172" i="4" s="1"/>
  <c r="A173" i="4"/>
  <c r="C172" i="4"/>
  <c r="A170" i="1"/>
  <c r="C189" i="1"/>
  <c r="D169" i="1" s="1"/>
  <c r="C173" i="4" l="1"/>
  <c r="C190" i="1"/>
  <c r="D170" i="1" s="1"/>
  <c r="A171" i="1"/>
  <c r="A167" i="2"/>
  <c r="D166" i="2"/>
  <c r="B166" i="2"/>
  <c r="C166" i="2" s="1"/>
  <c r="A174" i="4"/>
  <c r="B173" i="4"/>
  <c r="D173" i="4" s="1"/>
  <c r="B174" i="4" l="1"/>
  <c r="D174" i="4" s="1"/>
  <c r="A175" i="4"/>
  <c r="C191" i="1"/>
  <c r="D171" i="1" s="1"/>
  <c r="A172" i="1"/>
  <c r="C174" i="4"/>
  <c r="D167" i="2"/>
  <c r="A168" i="2"/>
  <c r="B167" i="2"/>
  <c r="C167" i="2" s="1"/>
  <c r="B175" i="4" l="1"/>
  <c r="D175" i="4" s="1"/>
  <c r="A176" i="4"/>
  <c r="C175" i="4"/>
  <c r="D168" i="2"/>
  <c r="A169" i="2"/>
  <c r="B168" i="2"/>
  <c r="C168" i="2" s="1"/>
  <c r="A173" i="1"/>
  <c r="C192" i="1"/>
  <c r="D172" i="1" s="1"/>
  <c r="A174" i="1" l="1"/>
  <c r="C193" i="1"/>
  <c r="D173" i="1" s="1"/>
  <c r="C176" i="4"/>
  <c r="B176" i="4"/>
  <c r="D176" i="4" s="1"/>
  <c r="A177" i="4"/>
  <c r="D169" i="2"/>
  <c r="A170" i="2"/>
  <c r="B169" i="2"/>
  <c r="C169" i="2" s="1"/>
  <c r="D170" i="2" l="1"/>
  <c r="B170" i="2"/>
  <c r="C170" i="2" s="1"/>
  <c r="A171" i="2"/>
  <c r="A178" i="4"/>
  <c r="B177" i="4"/>
  <c r="D177" i="4" s="1"/>
  <c r="C194" i="1"/>
  <c r="D174" i="1" s="1"/>
  <c r="A175" i="1"/>
  <c r="B178" i="4" l="1"/>
  <c r="D178" i="4" s="1"/>
  <c r="A179" i="4"/>
  <c r="C177" i="4"/>
  <c r="C178" i="4" s="1"/>
  <c r="C195" i="1"/>
  <c r="D175" i="1" s="1"/>
  <c r="A176" i="1"/>
  <c r="D171" i="2"/>
  <c r="A172" i="2"/>
  <c r="B171" i="2"/>
  <c r="C171" i="2" s="1"/>
  <c r="D172" i="2" l="1"/>
  <c r="A173" i="2"/>
  <c r="B172" i="2"/>
  <c r="C172" i="2" s="1"/>
  <c r="B179" i="4"/>
  <c r="D179" i="4" s="1"/>
  <c r="A180" i="4"/>
  <c r="C196" i="1"/>
  <c r="D176" i="1" s="1"/>
  <c r="A177" i="1"/>
  <c r="D173" i="2" l="1"/>
  <c r="B173" i="2"/>
  <c r="C173" i="2" s="1"/>
  <c r="A174" i="2"/>
  <c r="B180" i="4"/>
  <c r="D180" i="4" s="1"/>
  <c r="A181" i="4"/>
  <c r="C179" i="4"/>
  <c r="C180" i="4" s="1"/>
  <c r="A178" i="1"/>
  <c r="C197" i="1"/>
  <c r="D177" i="1" s="1"/>
  <c r="C181" i="4" l="1"/>
  <c r="C198" i="1"/>
  <c r="D178" i="1" s="1"/>
  <c r="A179" i="1"/>
  <c r="A175" i="2"/>
  <c r="D174" i="2"/>
  <c r="B174" i="2"/>
  <c r="C174" i="2" s="1"/>
  <c r="A182" i="4"/>
  <c r="B181" i="4"/>
  <c r="D181" i="4" s="1"/>
  <c r="A183" i="4" l="1"/>
  <c r="B182" i="4"/>
  <c r="D182" i="4" s="1"/>
  <c r="C199" i="1"/>
  <c r="D179" i="1" s="1"/>
  <c r="A180" i="1"/>
  <c r="D175" i="2"/>
  <c r="A176" i="2"/>
  <c r="B175" i="2"/>
  <c r="C175" i="2" s="1"/>
  <c r="A177" i="2" l="1"/>
  <c r="D176" i="2"/>
  <c r="B176" i="2"/>
  <c r="C176" i="2" s="1"/>
  <c r="C182" i="4"/>
  <c r="B183" i="4"/>
  <c r="D183" i="4" s="1"/>
  <c r="A184" i="4"/>
  <c r="A181" i="1"/>
  <c r="C200" i="1"/>
  <c r="D180" i="1" s="1"/>
  <c r="A185" i="4" l="1"/>
  <c r="B184" i="4"/>
  <c r="D184" i="4" s="1"/>
  <c r="A182" i="1"/>
  <c r="C201" i="1"/>
  <c r="D181" i="1" s="1"/>
  <c r="D177" i="2"/>
  <c r="A178" i="2"/>
  <c r="B177" i="2"/>
  <c r="C177" i="2" s="1"/>
  <c r="C183" i="4"/>
  <c r="D178" i="2" l="1"/>
  <c r="A179" i="2"/>
  <c r="B178" i="2"/>
  <c r="C178" i="2" s="1"/>
  <c r="C202" i="1"/>
  <c r="D182" i="1" s="1"/>
  <c r="A183" i="1"/>
  <c r="A186" i="4"/>
  <c r="B185" i="4"/>
  <c r="D185" i="4" s="1"/>
  <c r="C184" i="4"/>
  <c r="A187" i="4" l="1"/>
  <c r="B186" i="4"/>
  <c r="D186" i="4" s="1"/>
  <c r="D179" i="2"/>
  <c r="B179" i="2"/>
  <c r="C179" i="2" s="1"/>
  <c r="A180" i="2"/>
  <c r="C203" i="1"/>
  <c r="D183" i="1" s="1"/>
  <c r="A184" i="1"/>
  <c r="C185" i="4"/>
  <c r="C204" i="1" l="1"/>
  <c r="D184" i="1" s="1"/>
  <c r="A185" i="1"/>
  <c r="D180" i="2"/>
  <c r="A181" i="2"/>
  <c r="B180" i="2"/>
  <c r="C180" i="2" s="1"/>
  <c r="B187" i="4"/>
  <c r="D187" i="4" s="1"/>
  <c r="A188" i="4"/>
  <c r="C186" i="4"/>
  <c r="B188" i="4" l="1"/>
  <c r="D188" i="4" s="1"/>
  <c r="A189" i="4"/>
  <c r="A186" i="1"/>
  <c r="C205" i="1"/>
  <c r="D185" i="1" s="1"/>
  <c r="C187" i="4"/>
  <c r="C188" i="4" s="1"/>
  <c r="D181" i="2"/>
  <c r="B181" i="2"/>
  <c r="C181" i="2" s="1"/>
  <c r="A182" i="2"/>
  <c r="C206" i="1" l="1"/>
  <c r="D186" i="1" s="1"/>
  <c r="A187" i="1"/>
  <c r="A190" i="4"/>
  <c r="B189" i="4"/>
  <c r="D189" i="4" s="1"/>
  <c r="C189" i="4"/>
  <c r="A183" i="2"/>
  <c r="D182" i="2"/>
  <c r="B182" i="2"/>
  <c r="C182" i="2" s="1"/>
  <c r="B190" i="4" l="1"/>
  <c r="D190" i="4" s="1"/>
  <c r="A191" i="4"/>
  <c r="D183" i="2"/>
  <c r="A184" i="2"/>
  <c r="B183" i="2"/>
  <c r="C183" i="2" s="1"/>
  <c r="C207" i="1"/>
  <c r="D187" i="1" s="1"/>
  <c r="A188" i="1"/>
  <c r="A189" i="1" l="1"/>
  <c r="C208" i="1"/>
  <c r="D188" i="1" s="1"/>
  <c r="B191" i="4"/>
  <c r="D191" i="4" s="1"/>
  <c r="A192" i="4"/>
  <c r="C190" i="4"/>
  <c r="D184" i="2"/>
  <c r="A185" i="2"/>
  <c r="B184" i="2"/>
  <c r="C184" i="2" s="1"/>
  <c r="D185" i="2" l="1"/>
  <c r="A186" i="2"/>
  <c r="B185" i="2"/>
  <c r="C185" i="2" s="1"/>
  <c r="C191" i="4"/>
  <c r="A190" i="1"/>
  <c r="C209" i="1"/>
  <c r="D189" i="1" s="1"/>
  <c r="B192" i="4"/>
  <c r="D192" i="4" s="1"/>
  <c r="A193" i="4"/>
  <c r="D186" i="2" l="1"/>
  <c r="A187" i="2"/>
  <c r="B186" i="2"/>
  <c r="C186" i="2" s="1"/>
  <c r="C210" i="1"/>
  <c r="D190" i="1" s="1"/>
  <c r="A191" i="1"/>
  <c r="A194" i="4"/>
  <c r="B193" i="4"/>
  <c r="D193" i="4" s="1"/>
  <c r="C192" i="4"/>
  <c r="B194" i="4" l="1"/>
  <c r="D194" i="4" s="1"/>
  <c r="A195" i="4"/>
  <c r="D187" i="2"/>
  <c r="A188" i="2"/>
  <c r="B187" i="2"/>
  <c r="C187" i="2" s="1"/>
  <c r="C211" i="1"/>
  <c r="D191" i="1" s="1"/>
  <c r="A192" i="1"/>
  <c r="C193" i="4"/>
  <c r="C212" i="1" l="1"/>
  <c r="D192" i="1" s="1"/>
  <c r="A193" i="1"/>
  <c r="B195" i="4"/>
  <c r="D195" i="4" s="1"/>
  <c r="A196" i="4"/>
  <c r="C194" i="4"/>
  <c r="D188" i="2"/>
  <c r="A189" i="2"/>
  <c r="B188" i="2"/>
  <c r="C188" i="2" s="1"/>
  <c r="D189" i="2" l="1"/>
  <c r="B189" i="2"/>
  <c r="C189" i="2" s="1"/>
  <c r="A190" i="2"/>
  <c r="A194" i="1"/>
  <c r="C213" i="1"/>
  <c r="D193" i="1" s="1"/>
  <c r="C195" i="4"/>
  <c r="B196" i="4"/>
  <c r="D196" i="4" s="1"/>
  <c r="A197" i="4"/>
  <c r="A191" i="2" l="1"/>
  <c r="D190" i="2"/>
  <c r="B190" i="2"/>
  <c r="C190" i="2" s="1"/>
  <c r="C196" i="4"/>
  <c r="A198" i="4"/>
  <c r="B197" i="4"/>
  <c r="D197" i="4" s="1"/>
  <c r="C214" i="1"/>
  <c r="D194" i="1" s="1"/>
  <c r="A195" i="1"/>
  <c r="A199" i="4" l="1"/>
  <c r="B198" i="4"/>
  <c r="D198" i="4" s="1"/>
  <c r="D191" i="2"/>
  <c r="A192" i="2"/>
  <c r="B191" i="2"/>
  <c r="C191" i="2" s="1"/>
  <c r="C215" i="1"/>
  <c r="D195" i="1" s="1"/>
  <c r="A196" i="1"/>
  <c r="C197" i="4"/>
  <c r="A197" i="1" l="1"/>
  <c r="C216" i="1"/>
  <c r="D196" i="1" s="1"/>
  <c r="B199" i="4"/>
  <c r="D199" i="4" s="1"/>
  <c r="A200" i="4"/>
  <c r="C198" i="4"/>
  <c r="A193" i="2"/>
  <c r="B192" i="2"/>
  <c r="C192" i="2" s="1"/>
  <c r="D192" i="2"/>
  <c r="D193" i="2" l="1"/>
  <c r="A194" i="2"/>
  <c r="B193" i="2"/>
  <c r="C193" i="2" s="1"/>
  <c r="C199" i="4"/>
  <c r="A198" i="1"/>
  <c r="C217" i="1"/>
  <c r="D197" i="1" s="1"/>
  <c r="A201" i="4"/>
  <c r="B200" i="4"/>
  <c r="D200" i="4" s="1"/>
  <c r="A202" i="4" l="1"/>
  <c r="B201" i="4"/>
  <c r="D201" i="4" s="1"/>
  <c r="D194" i="2"/>
  <c r="A195" i="2"/>
  <c r="B194" i="2"/>
  <c r="C194" i="2" s="1"/>
  <c r="C218" i="1"/>
  <c r="D198" i="1" s="1"/>
  <c r="A199" i="1"/>
  <c r="C200" i="4"/>
  <c r="C219" i="1" l="1"/>
  <c r="D199" i="1" s="1"/>
  <c r="A200" i="1"/>
  <c r="A203" i="4"/>
  <c r="B202" i="4"/>
  <c r="D202" i="4" s="1"/>
  <c r="C201" i="4"/>
  <c r="C202" i="4" s="1"/>
  <c r="D195" i="2"/>
  <c r="B195" i="2"/>
  <c r="C195" i="2" s="1"/>
  <c r="A196" i="2"/>
  <c r="B203" i="4" l="1"/>
  <c r="D203" i="4" s="1"/>
  <c r="A204" i="4"/>
  <c r="C220" i="1"/>
  <c r="D200" i="1" s="1"/>
  <c r="A201" i="1"/>
  <c r="C203" i="4"/>
  <c r="D196" i="2"/>
  <c r="A197" i="2"/>
  <c r="B196" i="2"/>
  <c r="C196" i="2" s="1"/>
  <c r="D197" i="2" l="1"/>
  <c r="B197" i="2"/>
  <c r="C197" i="2" s="1"/>
  <c r="A198" i="2"/>
  <c r="B204" i="4"/>
  <c r="D204" i="4" s="1"/>
  <c r="A205" i="4"/>
  <c r="C204" i="4"/>
  <c r="A202" i="1"/>
  <c r="C221" i="1"/>
  <c r="D201" i="1" s="1"/>
  <c r="C222" i="1" l="1"/>
  <c r="D202" i="1" s="1"/>
  <c r="A203" i="1"/>
  <c r="A199" i="2"/>
  <c r="D198" i="2"/>
  <c r="B198" i="2"/>
  <c r="C198" i="2" s="1"/>
  <c r="C205" i="4"/>
  <c r="A206" i="4"/>
  <c r="B205" i="4"/>
  <c r="D205" i="4" s="1"/>
  <c r="D199" i="2" l="1"/>
  <c r="A200" i="2"/>
  <c r="B199" i="2"/>
  <c r="C199" i="2" s="1"/>
  <c r="B206" i="4"/>
  <c r="D206" i="4" s="1"/>
  <c r="A207" i="4"/>
  <c r="C206" i="4"/>
  <c r="C223" i="1"/>
  <c r="D203" i="1" s="1"/>
  <c r="A204" i="1"/>
  <c r="D200" i="2" l="1"/>
  <c r="A201" i="2"/>
  <c r="B200" i="2"/>
  <c r="C200" i="2" s="1"/>
  <c r="B207" i="4"/>
  <c r="D207" i="4" s="1"/>
  <c r="A208" i="4"/>
  <c r="A205" i="1"/>
  <c r="C224" i="1"/>
  <c r="D204" i="1" s="1"/>
  <c r="D201" i="2" l="1"/>
  <c r="A202" i="2"/>
  <c r="B201" i="2"/>
  <c r="C201" i="2" s="1"/>
  <c r="A206" i="1"/>
  <c r="C225" i="1"/>
  <c r="D205" i="1" s="1"/>
  <c r="B208" i="4"/>
  <c r="D208" i="4" s="1"/>
  <c r="A209" i="4"/>
  <c r="C207" i="4"/>
  <c r="A210" i="4" l="1"/>
  <c r="B209" i="4"/>
  <c r="D209" i="4" s="1"/>
  <c r="D202" i="2"/>
  <c r="A203" i="2"/>
  <c r="B202" i="2"/>
  <c r="C202" i="2" s="1"/>
  <c r="C208" i="4"/>
  <c r="C209" i="4" s="1"/>
  <c r="C226" i="1"/>
  <c r="D206" i="1" s="1"/>
  <c r="A207" i="1"/>
  <c r="B210" i="4" l="1"/>
  <c r="D210" i="4" s="1"/>
  <c r="A211" i="4"/>
  <c r="C227" i="1"/>
  <c r="D207" i="1" s="1"/>
  <c r="A208" i="1"/>
  <c r="D203" i="2"/>
  <c r="A204" i="2"/>
  <c r="B203" i="2"/>
  <c r="C203" i="2" s="1"/>
  <c r="B211" i="4" l="1"/>
  <c r="D211" i="4" s="1"/>
  <c r="A212" i="4"/>
  <c r="D204" i="2"/>
  <c r="A205" i="2"/>
  <c r="B204" i="2"/>
  <c r="C204" i="2" s="1"/>
  <c r="C228" i="1"/>
  <c r="D208" i="1" s="1"/>
  <c r="A209" i="1"/>
  <c r="C210" i="4"/>
  <c r="A210" i="1" l="1"/>
  <c r="C229" i="1"/>
  <c r="D209" i="1" s="1"/>
  <c r="B212" i="4"/>
  <c r="D212" i="4" s="1"/>
  <c r="A213" i="4"/>
  <c r="C211" i="4"/>
  <c r="D205" i="2"/>
  <c r="B205" i="2"/>
  <c r="C205" i="2" s="1"/>
  <c r="A206" i="2"/>
  <c r="C212" i="4" l="1"/>
  <c r="C213" i="4" s="1"/>
  <c r="C230" i="1"/>
  <c r="D210" i="1" s="1"/>
  <c r="A211" i="1"/>
  <c r="A207" i="2"/>
  <c r="D206" i="2"/>
  <c r="B206" i="2"/>
  <c r="C206" i="2" s="1"/>
  <c r="A214" i="4"/>
  <c r="B213" i="4"/>
  <c r="D213" i="4" s="1"/>
  <c r="A215" i="4" l="1"/>
  <c r="B214" i="4"/>
  <c r="D214" i="4" s="1"/>
  <c r="C231" i="1"/>
  <c r="D211" i="1" s="1"/>
  <c r="A212" i="1"/>
  <c r="D207" i="2"/>
  <c r="A208" i="2"/>
  <c r="B207" i="2"/>
  <c r="C207" i="2" s="1"/>
  <c r="A209" i="2" l="1"/>
  <c r="B208" i="2"/>
  <c r="C208" i="2" s="1"/>
  <c r="D208" i="2"/>
  <c r="C214" i="4"/>
  <c r="B215" i="4"/>
  <c r="D215" i="4" s="1"/>
  <c r="A216" i="4"/>
  <c r="C232" i="1"/>
  <c r="D212" i="1" s="1"/>
  <c r="A213" i="1"/>
  <c r="A217" i="4" l="1"/>
  <c r="B216" i="4"/>
  <c r="D216" i="4" s="1"/>
  <c r="D209" i="2"/>
  <c r="A210" i="2"/>
  <c r="B209" i="2"/>
  <c r="C209" i="2" s="1"/>
  <c r="A214" i="1"/>
  <c r="C233" i="1"/>
  <c r="D213" i="1" s="1"/>
  <c r="C215" i="4"/>
  <c r="A215" i="1" l="1"/>
  <c r="C234" i="1"/>
  <c r="D214" i="1" s="1"/>
  <c r="A218" i="4"/>
  <c r="B217" i="4"/>
  <c r="D217" i="4" s="1"/>
  <c r="C216" i="4"/>
  <c r="C217" i="4" s="1"/>
  <c r="D210" i="2"/>
  <c r="A211" i="2"/>
  <c r="B210" i="2"/>
  <c r="C210" i="2" s="1"/>
  <c r="D211" i="2" l="1"/>
  <c r="B211" i="2"/>
  <c r="C211" i="2" s="1"/>
  <c r="A212" i="2"/>
  <c r="A219" i="4"/>
  <c r="B218" i="4"/>
  <c r="D218" i="4" s="1"/>
  <c r="C218" i="4"/>
  <c r="C235" i="1"/>
  <c r="D215" i="1" s="1"/>
  <c r="A216" i="1"/>
  <c r="D212" i="2" l="1"/>
  <c r="A213" i="2"/>
  <c r="B212" i="2"/>
  <c r="C212" i="2" s="1"/>
  <c r="A217" i="1"/>
  <c r="C236" i="1"/>
  <c r="D216" i="1" s="1"/>
  <c r="B219" i="4"/>
  <c r="D219" i="4" s="1"/>
  <c r="A220" i="4"/>
  <c r="B220" i="4" s="1"/>
  <c r="D220" i="4" s="1"/>
  <c r="D213" i="2" l="1"/>
  <c r="B213" i="2"/>
  <c r="C213" i="2" s="1"/>
  <c r="A214" i="2"/>
  <c r="A218" i="1"/>
  <c r="C237" i="1"/>
  <c r="D217" i="1" s="1"/>
  <c r="C219" i="4"/>
  <c r="C220" i="4" s="1"/>
  <c r="A215" i="2" l="1"/>
  <c r="D214" i="2"/>
  <c r="B214" i="2"/>
  <c r="C214" i="2" s="1"/>
  <c r="A219" i="1"/>
  <c r="C238" i="1"/>
  <c r="D218" i="1" s="1"/>
  <c r="D215" i="2" l="1"/>
  <c r="B215" i="2"/>
  <c r="C215" i="2" s="1"/>
  <c r="A216" i="2"/>
  <c r="C239" i="1"/>
  <c r="D219" i="1" s="1"/>
  <c r="A220" i="1"/>
  <c r="D216" i="2" l="1"/>
  <c r="A217" i="2"/>
  <c r="B216" i="2"/>
  <c r="C216" i="2" s="1"/>
  <c r="C240" i="1"/>
  <c r="D220" i="1" s="1"/>
  <c r="A221" i="1"/>
  <c r="D217" i="2" l="1"/>
  <c r="A218" i="2"/>
  <c r="B217" i="2"/>
  <c r="C217" i="2" s="1"/>
  <c r="A222" i="1"/>
  <c r="C242" i="1" s="1"/>
  <c r="D222" i="1" s="1"/>
  <c r="C241" i="1"/>
  <c r="D221" i="1" s="1"/>
  <c r="D218" i="2" l="1"/>
  <c r="A219" i="2"/>
  <c r="B218" i="2"/>
  <c r="C218" i="2" s="1"/>
  <c r="A220" i="2" l="1"/>
  <c r="B219" i="2"/>
  <c r="C219" i="2" s="1"/>
  <c r="D219" i="2"/>
  <c r="A221" i="2" l="1"/>
  <c r="B220" i="2"/>
  <c r="C220" i="2" s="1"/>
  <c r="D220" i="2"/>
  <c r="A222" i="2" l="1"/>
  <c r="B221" i="2"/>
  <c r="C221" i="2" s="1"/>
  <c r="D221" i="2"/>
  <c r="D222" i="2" l="1"/>
  <c r="A223" i="2"/>
  <c r="B222" i="2"/>
  <c r="C222" i="2" s="1"/>
  <c r="A224" i="2" l="1"/>
  <c r="D223" i="2"/>
  <c r="B223" i="2"/>
  <c r="C223" i="2" s="1"/>
  <c r="D224" i="2" l="1"/>
  <c r="A225" i="2"/>
  <c r="B224" i="2"/>
  <c r="C224" i="2" s="1"/>
  <c r="A226" i="2" l="1"/>
  <c r="B225" i="2"/>
  <c r="C225" i="2" s="1"/>
  <c r="D225" i="2"/>
  <c r="D226" i="2" l="1"/>
  <c r="A227" i="2"/>
  <c r="B226" i="2"/>
  <c r="C226" i="2" s="1"/>
  <c r="A228" i="2" l="1"/>
  <c r="B227" i="2"/>
  <c r="C227" i="2" s="1"/>
  <c r="D227" i="2"/>
  <c r="A229" i="2" l="1"/>
  <c r="D228" i="2"/>
  <c r="B228" i="2"/>
  <c r="C228" i="2" s="1"/>
  <c r="A230" i="2" l="1"/>
  <c r="B229" i="2"/>
  <c r="C229" i="2" s="1"/>
  <c r="D229" i="2"/>
  <c r="D230" i="2" l="1"/>
  <c r="A231" i="2"/>
  <c r="B230" i="2"/>
  <c r="C230" i="2" s="1"/>
  <c r="A232" i="2" l="1"/>
  <c r="D231" i="2"/>
  <c r="B231" i="2"/>
  <c r="C231" i="2" s="1"/>
  <c r="D232" i="2" l="1"/>
  <c r="A233" i="2"/>
  <c r="B232" i="2"/>
  <c r="C232" i="2" s="1"/>
  <c r="A234" i="2" l="1"/>
  <c r="B233" i="2"/>
  <c r="C233" i="2" s="1"/>
  <c r="D233" i="2"/>
  <c r="D234" i="2" l="1"/>
  <c r="A235" i="2"/>
  <c r="B234" i="2"/>
  <c r="C234" i="2" s="1"/>
  <c r="A236" i="2" l="1"/>
  <c r="B235" i="2"/>
  <c r="C235" i="2" s="1"/>
  <c r="D235" i="2"/>
  <c r="A237" i="2" l="1"/>
  <c r="B236" i="2"/>
  <c r="C236" i="2" s="1"/>
  <c r="D236" i="2"/>
  <c r="A238" i="2" l="1"/>
  <c r="B237" i="2"/>
  <c r="C237" i="2" s="1"/>
  <c r="D237" i="2"/>
  <c r="D238" i="2" l="1"/>
  <c r="A239" i="2"/>
  <c r="B238" i="2"/>
  <c r="C238" i="2" s="1"/>
  <c r="A240" i="2" l="1"/>
  <c r="D239" i="2"/>
  <c r="B239" i="2"/>
  <c r="C239" i="2" s="1"/>
  <c r="D240" i="2" l="1"/>
  <c r="A241" i="2"/>
  <c r="B240" i="2"/>
  <c r="C240" i="2" s="1"/>
  <c r="A242" i="2" l="1"/>
  <c r="B241" i="2"/>
  <c r="C241" i="2" s="1"/>
  <c r="D241" i="2"/>
  <c r="D242" i="2" l="1"/>
  <c r="A243" i="2"/>
  <c r="B242" i="2"/>
  <c r="C242" i="2" s="1"/>
  <c r="A244" i="2" l="1"/>
  <c r="B243" i="2"/>
  <c r="C243" i="2" s="1"/>
  <c r="D243" i="2"/>
  <c r="A245" i="2" l="1"/>
  <c r="B244" i="2"/>
  <c r="C244" i="2" s="1"/>
  <c r="D244" i="2"/>
  <c r="A246" i="2" l="1"/>
  <c r="B245" i="2"/>
  <c r="C245" i="2" s="1"/>
  <c r="D245" i="2"/>
  <c r="D246" i="2" l="1"/>
  <c r="B246" i="2"/>
  <c r="C246" i="2" s="1"/>
  <c r="A247" i="2"/>
  <c r="A248" i="2" l="1"/>
  <c r="D247" i="2"/>
  <c r="B247" i="2"/>
  <c r="C247" i="2" s="1"/>
  <c r="D248" i="2" l="1"/>
  <c r="A249" i="2"/>
  <c r="B248" i="2"/>
  <c r="C248" i="2" s="1"/>
  <c r="A250" i="2" l="1"/>
  <c r="B249" i="2"/>
  <c r="C249" i="2" s="1"/>
  <c r="D249" i="2"/>
  <c r="D250" i="2" l="1"/>
  <c r="A251" i="2"/>
  <c r="B250" i="2"/>
  <c r="C250" i="2" s="1"/>
  <c r="A252" i="2" l="1"/>
  <c r="B251" i="2"/>
  <c r="C251" i="2" s="1"/>
  <c r="D251" i="2"/>
  <c r="A253" i="2" l="1"/>
  <c r="D252" i="2"/>
  <c r="B252" i="2"/>
  <c r="C252" i="2" s="1"/>
  <c r="A254" i="2" l="1"/>
  <c r="B253" i="2"/>
  <c r="C253" i="2" s="1"/>
  <c r="D253" i="2"/>
  <c r="D254" i="2" l="1"/>
  <c r="B254" i="2"/>
  <c r="C254" i="2" s="1"/>
  <c r="A255" i="2"/>
  <c r="A256" i="2" l="1"/>
  <c r="D255" i="2"/>
  <c r="B255" i="2"/>
  <c r="C255" i="2" s="1"/>
  <c r="D256" i="2" l="1"/>
  <c r="A257" i="2"/>
  <c r="B256" i="2"/>
  <c r="C256" i="2" s="1"/>
  <c r="A258" i="2" l="1"/>
  <c r="B257" i="2"/>
  <c r="C257" i="2" s="1"/>
  <c r="D257" i="2"/>
  <c r="D258" i="2" l="1"/>
  <c r="A259" i="2"/>
  <c r="B258" i="2"/>
  <c r="C258" i="2" s="1"/>
  <c r="A260" i="2" l="1"/>
  <c r="B259" i="2"/>
  <c r="C259" i="2" s="1"/>
  <c r="D259" i="2"/>
  <c r="A261" i="2" l="1"/>
  <c r="D260" i="2"/>
  <c r="B260" i="2"/>
  <c r="C260" i="2" s="1"/>
  <c r="A262" i="2" l="1"/>
  <c r="B261" i="2"/>
  <c r="C261" i="2" s="1"/>
  <c r="D261" i="2"/>
  <c r="D262" i="2" l="1"/>
  <c r="A263" i="2"/>
  <c r="B262" i="2"/>
  <c r="C262" i="2" s="1"/>
  <c r="A264" i="2" l="1"/>
  <c r="D263" i="2"/>
  <c r="B263" i="2"/>
  <c r="C263" i="2" s="1"/>
  <c r="D264" i="2" l="1"/>
  <c r="A265" i="2"/>
  <c r="B264" i="2"/>
  <c r="C264" i="2" s="1"/>
  <c r="A266" i="2" l="1"/>
  <c r="B265" i="2"/>
  <c r="C265" i="2" s="1"/>
  <c r="D265" i="2"/>
  <c r="D266" i="2" l="1"/>
  <c r="A267" i="2"/>
  <c r="B266" i="2"/>
  <c r="C266" i="2" s="1"/>
  <c r="A268" i="2" l="1"/>
  <c r="B267" i="2"/>
  <c r="C267" i="2" s="1"/>
  <c r="D267" i="2"/>
  <c r="A269" i="2" l="1"/>
  <c r="B268" i="2"/>
  <c r="C268" i="2" s="1"/>
  <c r="D268" i="2"/>
  <c r="A270" i="2" l="1"/>
  <c r="B269" i="2"/>
  <c r="C269" i="2" s="1"/>
  <c r="D269" i="2"/>
  <c r="D270" i="2" l="1"/>
  <c r="A271" i="2"/>
  <c r="B270" i="2"/>
  <c r="C270" i="2" s="1"/>
  <c r="A272" i="2" l="1"/>
  <c r="D271" i="2"/>
  <c r="B271" i="2"/>
  <c r="C271" i="2" s="1"/>
  <c r="D272" i="2" l="1"/>
  <c r="A273" i="2"/>
  <c r="B272" i="2"/>
  <c r="C272" i="2" s="1"/>
  <c r="A274" i="2" l="1"/>
  <c r="B273" i="2"/>
  <c r="C273" i="2" s="1"/>
  <c r="D273" i="2"/>
  <c r="D274" i="2" l="1"/>
  <c r="A275" i="2"/>
  <c r="B274" i="2"/>
  <c r="C274" i="2" s="1"/>
  <c r="A276" i="2" l="1"/>
  <c r="B275" i="2"/>
  <c r="C275" i="2" s="1"/>
  <c r="D275" i="2"/>
  <c r="A277" i="2" l="1"/>
  <c r="D276" i="2"/>
  <c r="B276" i="2"/>
  <c r="C276" i="2" s="1"/>
  <c r="A278" i="2" l="1"/>
  <c r="B277" i="2"/>
  <c r="C277" i="2" s="1"/>
  <c r="D277" i="2"/>
  <c r="D278" i="2" l="1"/>
  <c r="B278" i="2"/>
  <c r="C278" i="2" s="1"/>
  <c r="A279" i="2"/>
  <c r="A280" i="2" l="1"/>
  <c r="D279" i="2"/>
  <c r="B279" i="2"/>
  <c r="C279" i="2" s="1"/>
  <c r="D280" i="2" l="1"/>
  <c r="A281" i="2"/>
  <c r="B280" i="2"/>
  <c r="C280" i="2" s="1"/>
  <c r="A282" i="2" l="1"/>
  <c r="B281" i="2"/>
  <c r="C281" i="2" s="1"/>
  <c r="D281" i="2"/>
  <c r="D282" i="2" l="1"/>
  <c r="A283" i="2"/>
  <c r="B282" i="2"/>
  <c r="C282" i="2" s="1"/>
  <c r="A284" i="2" l="1"/>
  <c r="B283" i="2"/>
  <c r="C283" i="2" s="1"/>
  <c r="D283" i="2"/>
  <c r="A285" i="2" l="1"/>
  <c r="D284" i="2"/>
  <c r="B284" i="2"/>
  <c r="C284" i="2" s="1"/>
  <c r="A286" i="2" l="1"/>
  <c r="B285" i="2"/>
  <c r="C285" i="2" s="1"/>
  <c r="D285" i="2"/>
  <c r="D286" i="2" l="1"/>
  <c r="B286" i="2"/>
  <c r="C286" i="2" s="1"/>
  <c r="A287" i="2"/>
  <c r="A288" i="2" l="1"/>
  <c r="D287" i="2"/>
  <c r="B287" i="2"/>
  <c r="C287" i="2" s="1"/>
  <c r="D288" i="2" l="1"/>
  <c r="A289" i="2"/>
  <c r="B288" i="2"/>
  <c r="C288" i="2" s="1"/>
  <c r="A290" i="2" l="1"/>
  <c r="B289" i="2"/>
  <c r="C289" i="2" s="1"/>
  <c r="D289" i="2"/>
  <c r="D290" i="2" l="1"/>
  <c r="A291" i="2"/>
  <c r="B290" i="2"/>
  <c r="C290" i="2" s="1"/>
  <c r="A292" i="2" l="1"/>
  <c r="B291" i="2"/>
  <c r="C291" i="2" s="1"/>
  <c r="D291" i="2"/>
  <c r="A293" i="2" l="1"/>
  <c r="D292" i="2"/>
  <c r="B292" i="2"/>
  <c r="C292" i="2" s="1"/>
  <c r="A294" i="2" l="1"/>
  <c r="B293" i="2"/>
  <c r="C293" i="2" s="1"/>
  <c r="D293" i="2"/>
  <c r="D294" i="2" l="1"/>
  <c r="A295" i="2"/>
  <c r="B294" i="2"/>
  <c r="C294" i="2" s="1"/>
  <c r="A296" i="2" l="1"/>
  <c r="D295" i="2"/>
  <c r="B295" i="2"/>
  <c r="C295" i="2" s="1"/>
  <c r="D296" i="2" l="1"/>
  <c r="A297" i="2"/>
  <c r="B296" i="2"/>
  <c r="C296" i="2" s="1"/>
  <c r="A298" i="2" l="1"/>
  <c r="B297" i="2"/>
  <c r="C297" i="2" s="1"/>
  <c r="D297" i="2"/>
  <c r="D298" i="2" l="1"/>
  <c r="A299" i="2"/>
  <c r="B298" i="2"/>
  <c r="C298" i="2" s="1"/>
  <c r="A300" i="2" l="1"/>
  <c r="B299" i="2"/>
  <c r="C299" i="2" s="1"/>
  <c r="D299" i="2"/>
  <c r="A301" i="2" l="1"/>
  <c r="B300" i="2"/>
  <c r="C300" i="2" s="1"/>
  <c r="D300" i="2"/>
  <c r="A302" i="2" l="1"/>
  <c r="B301" i="2"/>
  <c r="C301" i="2" s="1"/>
  <c r="D301" i="2"/>
  <c r="D302" i="2" l="1"/>
  <c r="A303" i="2"/>
  <c r="B302" i="2"/>
  <c r="C302" i="2" s="1"/>
  <c r="A304" i="2" l="1"/>
  <c r="D303" i="2"/>
  <c r="B303" i="2"/>
  <c r="C303" i="2" s="1"/>
  <c r="D304" i="2" l="1"/>
  <c r="A305" i="2"/>
  <c r="B304" i="2"/>
  <c r="C304" i="2" s="1"/>
  <c r="A306" i="2" l="1"/>
  <c r="B305" i="2"/>
  <c r="C305" i="2" s="1"/>
  <c r="D305" i="2"/>
  <c r="D306" i="2" l="1"/>
  <c r="A307" i="2"/>
  <c r="B306" i="2"/>
  <c r="C306" i="2" s="1"/>
  <c r="A308" i="2" l="1"/>
  <c r="B307" i="2"/>
  <c r="C307" i="2" s="1"/>
  <c r="D307" i="2"/>
  <c r="A309" i="2" l="1"/>
  <c r="D308" i="2"/>
  <c r="B308" i="2"/>
  <c r="C308" i="2" s="1"/>
  <c r="A310" i="2" l="1"/>
  <c r="B309" i="2"/>
  <c r="C309" i="2" s="1"/>
  <c r="D309" i="2"/>
  <c r="D310" i="2" l="1"/>
  <c r="B310" i="2"/>
  <c r="C310" i="2" s="1"/>
  <c r="A311" i="2"/>
  <c r="A312" i="2" l="1"/>
  <c r="D311" i="2"/>
  <c r="B311" i="2"/>
  <c r="C311" i="2" s="1"/>
  <c r="D312" i="2" l="1"/>
  <c r="A313" i="2"/>
  <c r="B312" i="2"/>
  <c r="C312" i="2" s="1"/>
  <c r="A314" i="2" l="1"/>
  <c r="B313" i="2"/>
  <c r="C313" i="2" s="1"/>
  <c r="D313" i="2"/>
  <c r="D314" i="2" l="1"/>
  <c r="A315" i="2"/>
  <c r="B314" i="2"/>
  <c r="C314" i="2" s="1"/>
  <c r="A316" i="2" l="1"/>
  <c r="B315" i="2"/>
  <c r="C315" i="2" s="1"/>
  <c r="D315" i="2"/>
  <c r="A317" i="2" l="1"/>
  <c r="D316" i="2"/>
  <c r="B316" i="2"/>
  <c r="C316" i="2" s="1"/>
  <c r="A318" i="2" l="1"/>
  <c r="B317" i="2"/>
  <c r="C317" i="2" s="1"/>
  <c r="D317" i="2"/>
  <c r="D318" i="2" l="1"/>
  <c r="B318" i="2"/>
  <c r="C318" i="2" s="1"/>
  <c r="A319" i="2"/>
  <c r="A320" i="2" l="1"/>
  <c r="D319" i="2"/>
  <c r="B319" i="2"/>
  <c r="C319" i="2" s="1"/>
  <c r="D320" i="2" l="1"/>
  <c r="B320" i="2"/>
  <c r="C320" i="2" s="1"/>
</calcChain>
</file>

<file path=xl/sharedStrings.xml><?xml version="1.0" encoding="utf-8"?>
<sst xmlns="http://schemas.openxmlformats.org/spreadsheetml/2006/main" count="98" uniqueCount="59">
  <si>
    <t>T0=</t>
  </si>
  <si>
    <t>Ta=</t>
  </si>
  <si>
    <t>degC</t>
  </si>
  <si>
    <t>tau=</t>
  </si>
  <si>
    <t>s</t>
  </si>
  <si>
    <t>Rosie Howard</t>
  </si>
  <si>
    <t>Time t (s)</t>
  </si>
  <si>
    <t>y = ln[(T(t) - Ta)/T0 - Ta)]</t>
  </si>
  <si>
    <t>A =</t>
  </si>
  <si>
    <t>tau =</t>
  </si>
  <si>
    <t>f =</t>
  </si>
  <si>
    <t>delta t =</t>
  </si>
  <si>
    <t>(amplitude)</t>
  </si>
  <si>
    <t>(time constant)</t>
  </si>
  <si>
    <t>(frequency)</t>
  </si>
  <si>
    <t>(time step)</t>
  </si>
  <si>
    <t>T signal (degC)</t>
  </si>
  <si>
    <t>m =</t>
  </si>
  <si>
    <t>(from chart)</t>
  </si>
  <si>
    <t>Demonstration of amplitude ratio from Harrison equation 2.7</t>
  </si>
  <si>
    <t>Frequency f (Hz)</t>
  </si>
  <si>
    <t>R =</t>
  </si>
  <si>
    <t>(response ratio)</t>
  </si>
  <si>
    <t>Response ratio</t>
  </si>
  <si>
    <t>(final ambient temperature)</t>
  </si>
  <si>
    <t>delta t=</t>
  </si>
  <si>
    <t>T Analytical (degC)</t>
  </si>
  <si>
    <t>T Finite Different (degC)</t>
  </si>
  <si>
    <t>Response to step change</t>
  </si>
  <si>
    <t>Experimental determination of tau</t>
  </si>
  <si>
    <t>Gradient m = -1/tau</t>
  </si>
  <si>
    <t>Edit ONLY the blue boxes:</t>
  </si>
  <si>
    <t>Analytical solution:</t>
  </si>
  <si>
    <t>Finite difference</t>
  </si>
  <si>
    <t>solution:</t>
  </si>
  <si>
    <t>Demonstration of time response to ramp input</t>
  </si>
  <si>
    <t>Demonstration of time response to step input using equation 2.2 in Harrison</t>
  </si>
  <si>
    <t>Demonstration of time response to oscillating input using Harrison equation 2.6</t>
  </si>
  <si>
    <t>a=</t>
  </si>
  <si>
    <t>degC/s</t>
  </si>
  <si>
    <t>(ramp gradient)</t>
  </si>
  <si>
    <t>Response to ramp change</t>
  </si>
  <si>
    <t>Ramp input (degC)</t>
  </si>
  <si>
    <t>T_new = T_old + (Δt/τ)∙(T_a – T_old)</t>
  </si>
  <si>
    <t>T_new = T_old + (Δt/τ)∙(at – T_old)</t>
  </si>
  <si>
    <t>T_new = T_old + (Δt/τ)∙(Asin(2πft) – T_old)</t>
  </si>
  <si>
    <t>Analytical:</t>
  </si>
  <si>
    <t>T Finite Difference (degC)</t>
  </si>
  <si>
    <t>Phase lag (radians)</t>
  </si>
  <si>
    <t>Phase lag (degrees)</t>
  </si>
  <si>
    <t>Amplitude</t>
  </si>
  <si>
    <t>Phase lag:</t>
  </si>
  <si>
    <t>A_signal*R</t>
  </si>
  <si>
    <t>response</t>
  </si>
  <si>
    <t>ratio:</t>
  </si>
  <si>
    <t>T step input</t>
  </si>
  <si>
    <t>(initial thermometer temperature)</t>
  </si>
  <si>
    <t>(f =</t>
  </si>
  <si>
    <t>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</si>
</sst>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ck">
        <color rgb="FF00B0F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0" xfId="0" applyNumberFormat="1"/>
    <xf numFmtId="0" fontId="1" fillId="0" borderId="0" xfId="0" applyFont="1"/>
    <xf numFmtId="15" fontId="1" fillId="0" borderId="0" xfId="0" applyNumberFormat="1" applyFont="1"/>
    <xf numFmtId="2" fontId="0" fillId="0" borderId="1" xfId="0" applyNumberForma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 applyAlignment="1">
      <alignment wrapText="1"/>
    </xf>
    <xf numFmtId="2" fontId="0" fillId="0" borderId="0" xfId="0" applyNumberFormat="1" applyBorder="1"/>
    <xf numFmtId="15" fontId="2" fillId="0" borderId="0" xfId="0" applyNumberFormat="1" applyFont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2" fontId="0" fillId="0" borderId="0" xfId="0" applyNumberFormat="1" applyAlignment="1">
      <alignment horizontal="right"/>
    </xf>
    <xf numFmtId="2" fontId="0" fillId="0" borderId="0" xfId="0" applyNumberFormat="1" applyFont="1" applyBorder="1" applyAlignment="1">
      <alignment wrapText="1"/>
    </xf>
    <xf numFmtId="2" fontId="0" fillId="0" borderId="15" xfId="0" applyNumberFormat="1" applyBorder="1"/>
    <xf numFmtId="0" fontId="1" fillId="0" borderId="1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0" fillId="0" borderId="15" xfId="0" applyNumberFormat="1" applyBorder="1"/>
    <xf numFmtId="0" fontId="1" fillId="0" borderId="2" xfId="0" applyFont="1" applyBorder="1" applyAlignment="1">
      <alignment horizontal="right" wrapText="1"/>
    </xf>
    <xf numFmtId="164" fontId="1" fillId="0" borderId="2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aseline="0"/>
              <a:t>Response to a Step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817452085482"/>
          <c:y val="0.153357687580083"/>
          <c:w val="0.820589179634022"/>
          <c:h val="0.66419046356197597"/>
        </c:manualLayout>
      </c:layout>
      <c:scatterChart>
        <c:scatterStyle val="smoothMarker"/>
        <c:varyColors val="0"/>
        <c:ser>
          <c:idx val="0"/>
          <c:order val="0"/>
          <c:tx>
            <c:v>Finite Difference</c:v>
          </c:tx>
          <c:spPr>
            <a:ln w="381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'Step Input'!$A$22:$A$222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'Step Input'!$B$22:$B$242</c:f>
              <c:numCache>
                <c:formatCode>0.00</c:formatCode>
                <c:ptCount val="22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4.875</c:v>
                </c:pt>
                <c:pt idx="22">
                  <c:v>4.7531249999999998</c:v>
                </c:pt>
                <c:pt idx="23">
                  <c:v>4.6342968749999995</c:v>
                </c:pt>
                <c:pt idx="24">
                  <c:v>4.5184394531249996</c:v>
                </c:pt>
                <c:pt idx="25">
                  <c:v>4.4054784667968745</c:v>
                </c:pt>
                <c:pt idx="26">
                  <c:v>4.2953415051269523</c:v>
                </c:pt>
                <c:pt idx="27">
                  <c:v>4.1879579674987788</c:v>
                </c:pt>
                <c:pt idx="28">
                  <c:v>4.0832590183113098</c:v>
                </c:pt>
                <c:pt idx="29">
                  <c:v>3.9811775428535272</c:v>
                </c:pt>
                <c:pt idx="30">
                  <c:v>3.8816481042821889</c:v>
                </c:pt>
                <c:pt idx="31">
                  <c:v>3.7846069016751342</c:v>
                </c:pt>
                <c:pt idx="32">
                  <c:v>3.689991729133256</c:v>
                </c:pt>
                <c:pt idx="33">
                  <c:v>3.5977419359049247</c:v>
                </c:pt>
                <c:pt idx="34">
                  <c:v>3.5077983875073016</c:v>
                </c:pt>
                <c:pt idx="35">
                  <c:v>3.420103427819619</c:v>
                </c:pt>
                <c:pt idx="36">
                  <c:v>3.3346008421241287</c:v>
                </c:pt>
                <c:pt idx="37">
                  <c:v>3.2512358210710253</c:v>
                </c:pt>
                <c:pt idx="38">
                  <c:v>3.1699549255442498</c:v>
                </c:pt>
                <c:pt idx="39">
                  <c:v>3.0907060524056438</c:v>
                </c:pt>
                <c:pt idx="40">
                  <c:v>3.0134384010955029</c:v>
                </c:pt>
                <c:pt idx="41">
                  <c:v>2.9381024410681151</c:v>
                </c:pt>
                <c:pt idx="42">
                  <c:v>2.8646498800414122</c:v>
                </c:pt>
                <c:pt idx="43">
                  <c:v>2.7930336330403769</c:v>
                </c:pt>
                <c:pt idx="44">
                  <c:v>2.7232077922143674</c:v>
                </c:pt>
                <c:pt idx="45">
                  <c:v>2.6551275974090083</c:v>
                </c:pt>
                <c:pt idx="46">
                  <c:v>2.5887494074737831</c:v>
                </c:pt>
                <c:pt idx="47">
                  <c:v>2.5240306722869383</c:v>
                </c:pt>
                <c:pt idx="48">
                  <c:v>2.4609299054797651</c:v>
                </c:pt>
                <c:pt idx="49">
                  <c:v>2.3994066578427709</c:v>
                </c:pt>
                <c:pt idx="50">
                  <c:v>2.3394214913967017</c:v>
                </c:pt>
                <c:pt idx="51">
                  <c:v>2.2809359541117842</c:v>
                </c:pt>
                <c:pt idx="52">
                  <c:v>2.2239125552589898</c:v>
                </c:pt>
                <c:pt idx="53">
                  <c:v>2.168314741377515</c:v>
                </c:pt>
                <c:pt idx="54">
                  <c:v>2.114106872843077</c:v>
                </c:pt>
                <c:pt idx="55">
                  <c:v>2.0612542010219999</c:v>
                </c:pt>
                <c:pt idx="56">
                  <c:v>2.0097228459964498</c:v>
                </c:pt>
                <c:pt idx="57">
                  <c:v>1.9594797748465385</c:v>
                </c:pt>
                <c:pt idx="58">
                  <c:v>1.9104927804753751</c:v>
                </c:pt>
                <c:pt idx="59">
                  <c:v>1.8627304609634907</c:v>
                </c:pt>
                <c:pt idx="60">
                  <c:v>1.8161621994394035</c:v>
                </c:pt>
                <c:pt idx="61">
                  <c:v>1.7707581444534184</c:v>
                </c:pt>
                <c:pt idx="62">
                  <c:v>1.726489190842083</c:v>
                </c:pt>
                <c:pt idx="63">
                  <c:v>1.6833269610710309</c:v>
                </c:pt>
                <c:pt idx="64">
                  <c:v>1.6412437870442551</c:v>
                </c:pt>
                <c:pt idx="65">
                  <c:v>1.6002126923681488</c:v>
                </c:pt>
                <c:pt idx="66">
                  <c:v>1.5602073750589451</c:v>
                </c:pt>
                <c:pt idx="67">
                  <c:v>1.5212021906824715</c:v>
                </c:pt>
                <c:pt idx="68">
                  <c:v>1.4831721359154098</c:v>
                </c:pt>
                <c:pt idx="69">
                  <c:v>1.4460928325175244</c:v>
                </c:pt>
                <c:pt idx="70">
                  <c:v>1.4099405117045862</c:v>
                </c:pt>
                <c:pt idx="71">
                  <c:v>1.3746919989119715</c:v>
                </c:pt>
                <c:pt idx="72">
                  <c:v>1.3403246989391722</c:v>
                </c:pt>
                <c:pt idx="73">
                  <c:v>1.3068165814656929</c:v>
                </c:pt>
                <c:pt idx="74">
                  <c:v>1.2741461669290506</c:v>
                </c:pt>
                <c:pt idx="75">
                  <c:v>1.2422925127558244</c:v>
                </c:pt>
                <c:pt idx="76">
                  <c:v>1.2112351999369289</c:v>
                </c:pt>
                <c:pt idx="77">
                  <c:v>1.1809543199385055</c:v>
                </c:pt>
                <c:pt idx="78">
                  <c:v>1.1514304619400428</c:v>
                </c:pt>
                <c:pt idx="79">
                  <c:v>1.1226447003915418</c:v>
                </c:pt>
                <c:pt idx="80">
                  <c:v>1.0945785828817534</c:v>
                </c:pt>
                <c:pt idx="81">
                  <c:v>1.0672141183097095</c:v>
                </c:pt>
                <c:pt idx="82">
                  <c:v>1.0405337653519666</c:v>
                </c:pt>
                <c:pt idx="83">
                  <c:v>1.0145204212181675</c:v>
                </c:pt>
                <c:pt idx="84">
                  <c:v>0.98915741068771335</c:v>
                </c:pt>
                <c:pt idx="85">
                  <c:v>0.96442847542052046</c:v>
                </c:pt>
                <c:pt idx="86">
                  <c:v>0.9403177635350074</c:v>
                </c:pt>
                <c:pt idx="87">
                  <c:v>0.9168098194466322</c:v>
                </c:pt>
                <c:pt idx="88">
                  <c:v>0.89388957396046642</c:v>
                </c:pt>
                <c:pt idx="89">
                  <c:v>0.87154233461145481</c:v>
                </c:pt>
                <c:pt idx="90">
                  <c:v>0.84975377624616844</c:v>
                </c:pt>
                <c:pt idx="91">
                  <c:v>0.8285099318400142</c:v>
                </c:pt>
                <c:pt idx="92">
                  <c:v>0.80779718354401386</c:v>
                </c:pt>
                <c:pt idx="93">
                  <c:v>0.7876022539554135</c:v>
                </c:pt>
                <c:pt idx="94">
                  <c:v>0.76791219760652818</c:v>
                </c:pt>
                <c:pt idx="95">
                  <c:v>0.74871439266636497</c:v>
                </c:pt>
                <c:pt idx="96">
                  <c:v>0.72999653284970589</c:v>
                </c:pt>
                <c:pt idx="97">
                  <c:v>0.7117466195284633</c:v>
                </c:pt>
                <c:pt idx="98">
                  <c:v>0.6939529540402517</c:v>
                </c:pt>
                <c:pt idx="99">
                  <c:v>0.67660413018924537</c:v>
                </c:pt>
                <c:pt idx="100">
                  <c:v>0.65968902693451426</c:v>
                </c:pt>
                <c:pt idx="101">
                  <c:v>0.64319680126115142</c:v>
                </c:pt>
                <c:pt idx="102">
                  <c:v>0.62711688122962261</c:v>
                </c:pt>
                <c:pt idx="103">
                  <c:v>0.61143895919888203</c:v>
                </c:pt>
                <c:pt idx="104">
                  <c:v>0.59615298521891003</c:v>
                </c:pt>
                <c:pt idx="105">
                  <c:v>0.58124916058843723</c:v>
                </c:pt>
                <c:pt idx="106">
                  <c:v>0.5667179315737263</c:v>
                </c:pt>
                <c:pt idx="107">
                  <c:v>0.55254998328438309</c:v>
                </c:pt>
                <c:pt idx="108">
                  <c:v>0.53873623370227353</c:v>
                </c:pt>
                <c:pt idx="109">
                  <c:v>0.52526782785971671</c:v>
                </c:pt>
                <c:pt idx="110">
                  <c:v>0.51213613216322385</c:v>
                </c:pt>
                <c:pt idx="111">
                  <c:v>0.49933272885914326</c:v>
                </c:pt>
                <c:pt idx="112">
                  <c:v>0.48684941063766468</c:v>
                </c:pt>
                <c:pt idx="113">
                  <c:v>0.47467817537172308</c:v>
                </c:pt>
                <c:pt idx="114">
                  <c:v>0.46281122098742999</c:v>
                </c:pt>
                <c:pt idx="115">
                  <c:v>0.45124094046274427</c:v>
                </c:pt>
                <c:pt idx="116">
                  <c:v>0.43995991695117564</c:v>
                </c:pt>
                <c:pt idx="117">
                  <c:v>0.42896091902739625</c:v>
                </c:pt>
                <c:pt idx="118">
                  <c:v>0.41823689605171133</c:v>
                </c:pt>
                <c:pt idx="119">
                  <c:v>0.40778097365041854</c:v>
                </c:pt>
                <c:pt idx="120">
                  <c:v>0.3975864493091581</c:v>
                </c:pt>
                <c:pt idx="121">
                  <c:v>0.38764678807642916</c:v>
                </c:pt>
                <c:pt idx="122">
                  <c:v>0.37795561837451841</c:v>
                </c:pt>
                <c:pt idx="123">
                  <c:v>0.36850672791515543</c:v>
                </c:pt>
                <c:pt idx="124">
                  <c:v>0.35929405971727657</c:v>
                </c:pt>
                <c:pt idx="125">
                  <c:v>0.35031170822434465</c:v>
                </c:pt>
                <c:pt idx="126">
                  <c:v>0.34155391551873604</c:v>
                </c:pt>
                <c:pt idx="127">
                  <c:v>0.33301506763076766</c:v>
                </c:pt>
                <c:pt idx="128">
                  <c:v>0.32468969093999844</c:v>
                </c:pt>
                <c:pt idx="129">
                  <c:v>0.31657244866649847</c:v>
                </c:pt>
                <c:pt idx="130">
                  <c:v>0.308658137449836</c:v>
                </c:pt>
                <c:pt idx="131">
                  <c:v>0.30094168401359012</c:v>
                </c:pt>
                <c:pt idx="132">
                  <c:v>0.29341814191325039</c:v>
                </c:pt>
                <c:pt idx="133">
                  <c:v>0.28608268836541911</c:v>
                </c:pt>
                <c:pt idx="134">
                  <c:v>0.27893062115628364</c:v>
                </c:pt>
                <c:pt idx="135">
                  <c:v>0.27195735562737655</c:v>
                </c:pt>
                <c:pt idx="136">
                  <c:v>0.26515842173669213</c:v>
                </c:pt>
                <c:pt idx="137">
                  <c:v>0.2585294611932748</c:v>
                </c:pt>
                <c:pt idx="138">
                  <c:v>0.25206622466344292</c:v>
                </c:pt>
                <c:pt idx="139">
                  <c:v>0.24576456904685684</c:v>
                </c:pt>
                <c:pt idx="140">
                  <c:v>0.23962045482068542</c:v>
                </c:pt>
                <c:pt idx="141">
                  <c:v>0.23362994345016827</c:v>
                </c:pt>
                <c:pt idx="142">
                  <c:v>0.22778919486391405</c:v>
                </c:pt>
                <c:pt idx="143">
                  <c:v>0.22209446499231619</c:v>
                </c:pt>
                <c:pt idx="144">
                  <c:v>0.21654210336750829</c:v>
                </c:pt>
                <c:pt idx="145">
                  <c:v>0.21112855078332057</c:v>
                </c:pt>
                <c:pt idx="146">
                  <c:v>0.20585033701373756</c:v>
                </c:pt>
                <c:pt idx="147">
                  <c:v>0.20070407858839412</c:v>
                </c:pt>
                <c:pt idx="148">
                  <c:v>0.19568647662368427</c:v>
                </c:pt>
                <c:pt idx="149">
                  <c:v>0.19079431470809216</c:v>
                </c:pt>
                <c:pt idx="150">
                  <c:v>0.18602445684038985</c:v>
                </c:pt>
                <c:pt idx="151">
                  <c:v>0.18137384541938009</c:v>
                </c:pt>
                <c:pt idx="152">
                  <c:v>0.17683949928389558</c:v>
                </c:pt>
                <c:pt idx="153">
                  <c:v>0.17241851180179821</c:v>
                </c:pt>
                <c:pt idx="154">
                  <c:v>0.16810804900675325</c:v>
                </c:pt>
                <c:pt idx="155">
                  <c:v>0.16390534778158442</c:v>
                </c:pt>
                <c:pt idx="156">
                  <c:v>0.15980771408704481</c:v>
                </c:pt>
                <c:pt idx="157">
                  <c:v>0.15581252123486869</c:v>
                </c:pt>
                <c:pt idx="158">
                  <c:v>0.15191720820399698</c:v>
                </c:pt>
                <c:pt idx="159">
                  <c:v>0.14811927799889707</c:v>
                </c:pt>
                <c:pt idx="160">
                  <c:v>0.14441629604892464</c:v>
                </c:pt>
                <c:pt idx="161">
                  <c:v>0.14080588864770152</c:v>
                </c:pt>
                <c:pt idx="162">
                  <c:v>0.13728574143150898</c:v>
                </c:pt>
                <c:pt idx="163">
                  <c:v>0.13385359789572127</c:v>
                </c:pt>
                <c:pt idx="164">
                  <c:v>0.13050725794832824</c:v>
                </c:pt>
                <c:pt idx="165">
                  <c:v>0.12724457649962004</c:v>
                </c:pt>
                <c:pt idx="166">
                  <c:v>0.12406346208712954</c:v>
                </c:pt>
                <c:pt idx="167">
                  <c:v>0.1209618755349513</c:v>
                </c:pt>
                <c:pt idx="168">
                  <c:v>0.11793782864657752</c:v>
                </c:pt>
                <c:pt idx="169">
                  <c:v>0.11498938293041308</c:v>
                </c:pt>
                <c:pt idx="170">
                  <c:v>0.11211464835715275</c:v>
                </c:pt>
                <c:pt idx="171">
                  <c:v>0.10931178214822393</c:v>
                </c:pt>
                <c:pt idx="172">
                  <c:v>0.10657898759451834</c:v>
                </c:pt>
                <c:pt idx="173">
                  <c:v>0.10391451290465538</c:v>
                </c:pt>
                <c:pt idx="174">
                  <c:v>0.10131665008203899</c:v>
                </c:pt>
                <c:pt idx="175">
                  <c:v>9.8783733829988021E-2</c:v>
                </c:pt>
                <c:pt idx="176">
                  <c:v>9.6314140484238323E-2</c:v>
                </c:pt>
                <c:pt idx="177">
                  <c:v>9.3906286972132366E-2</c:v>
                </c:pt>
                <c:pt idx="178">
                  <c:v>9.1558629797829055E-2</c:v>
                </c:pt>
                <c:pt idx="179">
                  <c:v>8.9269664052883335E-2</c:v>
                </c:pt>
                <c:pt idx="180">
                  <c:v>8.703792245156125E-2</c:v>
                </c:pt>
                <c:pt idx="181">
                  <c:v>8.4861974390272224E-2</c:v>
                </c:pt>
                <c:pt idx="182">
                  <c:v>8.2740425030515416E-2</c:v>
                </c:pt>
                <c:pt idx="183">
                  <c:v>8.0671914404752534E-2</c:v>
                </c:pt>
                <c:pt idx="184">
                  <c:v>7.8655116544633724E-2</c:v>
                </c:pt>
                <c:pt idx="185">
                  <c:v>7.6688738631017883E-2</c:v>
                </c:pt>
                <c:pt idx="186">
                  <c:v>7.4771520165242439E-2</c:v>
                </c:pt>
                <c:pt idx="187">
                  <c:v>7.2902232161111372E-2</c:v>
                </c:pt>
                <c:pt idx="188">
                  <c:v>7.1079676357083593E-2</c:v>
                </c:pt>
                <c:pt idx="189">
                  <c:v>6.9302684448156501E-2</c:v>
                </c:pt>
                <c:pt idx="190">
                  <c:v>6.757011733695259E-2</c:v>
                </c:pt>
                <c:pt idx="191">
                  <c:v>6.5880864403528777E-2</c:v>
                </c:pt>
                <c:pt idx="192">
                  <c:v>6.4233842793440563E-2</c:v>
                </c:pt>
                <c:pt idx="193">
                  <c:v>6.2627996723604543E-2</c:v>
                </c:pt>
                <c:pt idx="194">
                  <c:v>6.1062296805514428E-2</c:v>
                </c:pt>
                <c:pt idx="195">
                  <c:v>5.9535739385376568E-2</c:v>
                </c:pt>
                <c:pt idx="196">
                  <c:v>5.8047345900742155E-2</c:v>
                </c:pt>
                <c:pt idx="197">
                  <c:v>5.65961622532236E-2</c:v>
                </c:pt>
                <c:pt idx="198">
                  <c:v>5.5181258196893013E-2</c:v>
                </c:pt>
                <c:pt idx="199">
                  <c:v>5.3801726741970687E-2</c:v>
                </c:pt>
                <c:pt idx="200">
                  <c:v>5.2456683573421418E-2</c:v>
                </c:pt>
                <c:pt idx="201">
                  <c:v>5.1145266484085884E-2</c:v>
                </c:pt>
                <c:pt idx="202">
                  <c:v>4.9866634821983738E-2</c:v>
                </c:pt>
                <c:pt idx="203">
                  <c:v>4.8619968951434146E-2</c:v>
                </c:pt>
                <c:pt idx="204">
                  <c:v>4.7404469727648293E-2</c:v>
                </c:pt>
                <c:pt idx="205">
                  <c:v>4.6219357984457088E-2</c:v>
                </c:pt>
                <c:pt idx="206">
                  <c:v>4.5063874034845658E-2</c:v>
                </c:pt>
                <c:pt idx="207">
                  <c:v>4.3937277183974513E-2</c:v>
                </c:pt>
                <c:pt idx="208">
                  <c:v>4.2838845254375153E-2</c:v>
                </c:pt>
                <c:pt idx="209">
                  <c:v>4.1767874123015775E-2</c:v>
                </c:pt>
                <c:pt idx="210">
                  <c:v>4.0723677269940382E-2</c:v>
                </c:pt>
                <c:pt idx="211">
                  <c:v>3.9705585338191872E-2</c:v>
                </c:pt>
                <c:pt idx="212">
                  <c:v>3.8712945704737073E-2</c:v>
                </c:pt>
                <c:pt idx="213">
                  <c:v>3.774512206211865E-2</c:v>
                </c:pt>
                <c:pt idx="214">
                  <c:v>3.6801494010565684E-2</c:v>
                </c:pt>
                <c:pt idx="215">
                  <c:v>3.5881456660301542E-2</c:v>
                </c:pt>
                <c:pt idx="216">
                  <c:v>3.4984420243794001E-2</c:v>
                </c:pt>
                <c:pt idx="217">
                  <c:v>3.410980973769915E-2</c:v>
                </c:pt>
                <c:pt idx="218">
                  <c:v>3.3257064494256673E-2</c:v>
                </c:pt>
                <c:pt idx="219">
                  <c:v>3.2425637881900254E-2</c:v>
                </c:pt>
                <c:pt idx="220">
                  <c:v>3.161499693485275E-2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61-7E4C-A769-A0AA85200FE4}"/>
            </c:ext>
          </c:extLst>
        </c:ser>
        <c:ser>
          <c:idx val="1"/>
          <c:order val="1"/>
          <c:tx>
            <c:v>Analytical</c:v>
          </c:tx>
          <c:spPr>
            <a:ln w="38100" cap="rnd">
              <a:noFill/>
              <a:round/>
            </a:ln>
            <a:effectLst/>
          </c:spPr>
          <c:marker>
            <c:symbol val="triang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'Step Input'!$A$22:$A$222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'Step Input'!$C$22:$C$242</c:f>
              <c:numCache>
                <c:formatCode>0.00</c:formatCode>
                <c:ptCount val="22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4.8765495601416635</c:v>
                </c:pt>
                <c:pt idx="22">
                  <c:v>4.7561471225035703</c:v>
                </c:pt>
                <c:pt idx="23">
                  <c:v>4.638717431642764</c:v>
                </c:pt>
                <c:pt idx="24">
                  <c:v>4.5241870901797974</c:v>
                </c:pt>
                <c:pt idx="25">
                  <c:v>4.4124845129229771</c:v>
                </c:pt>
                <c:pt idx="26">
                  <c:v>4.303539882125289</c:v>
                </c:pt>
                <c:pt idx="27">
                  <c:v>4.1972851038460366</c:v>
                </c:pt>
                <c:pt idx="28">
                  <c:v>4.0936537653899094</c:v>
                </c:pt>
                <c:pt idx="29">
                  <c:v>3.9925810937968853</c:v>
                </c:pt>
                <c:pt idx="30">
                  <c:v>3.8940039153570245</c:v>
                </c:pt>
                <c:pt idx="31">
                  <c:v>3.7978606161248423</c:v>
                </c:pt>
                <c:pt idx="32">
                  <c:v>3.7040911034085893</c:v>
                </c:pt>
                <c:pt idx="33">
                  <c:v>3.6126367682103613</c:v>
                </c:pt>
                <c:pt idx="34">
                  <c:v>3.5234404485935671</c:v>
                </c:pt>
                <c:pt idx="35">
                  <c:v>3.4364463939548608</c:v>
                </c:pt>
                <c:pt idx="36">
                  <c:v>3.351600230178196</c:v>
                </c:pt>
                <c:pt idx="37">
                  <c:v>3.2688489256492357</c:v>
                </c:pt>
                <c:pt idx="38">
                  <c:v>3.1881407581088661</c:v>
                </c:pt>
                <c:pt idx="39">
                  <c:v>3.1094252823251001</c:v>
                </c:pt>
                <c:pt idx="40">
                  <c:v>3.0326532985631665</c:v>
                </c:pt>
                <c:pt idx="41">
                  <c:v>2.957776821834075</c:v>
                </c:pt>
                <c:pt idx="42">
                  <c:v>2.8847490519024332</c:v>
                </c:pt>
                <c:pt idx="43">
                  <c:v>2.8135243440347777</c:v>
                </c:pt>
                <c:pt idx="44">
                  <c:v>2.7440581804701312</c:v>
                </c:pt>
                <c:pt idx="45">
                  <c:v>2.6763071425949509</c:v>
                </c:pt>
                <c:pt idx="46">
                  <c:v>2.6102288838050796</c:v>
                </c:pt>
                <c:pt idx="47">
                  <c:v>2.5457821030377454</c:v>
                </c:pt>
                <c:pt idx="48">
                  <c:v>2.4829265189570466</c:v>
                </c:pt>
                <c:pt idx="49">
                  <c:v>2.4216228447768113</c:v>
                </c:pt>
                <c:pt idx="50">
                  <c:v>2.3618327637050727</c:v>
                </c:pt>
                <c:pt idx="51">
                  <c:v>2.3035189049948284</c:v>
                </c:pt>
                <c:pt idx="52">
                  <c:v>2.2466448205861069</c:v>
                </c:pt>
                <c:pt idx="53">
                  <c:v>2.1911749623247454</c:v>
                </c:pt>
                <c:pt idx="54">
                  <c:v>2.1370746597436323</c:v>
                </c:pt>
                <c:pt idx="55">
                  <c:v>2.0843100983925411</c:v>
                </c:pt>
                <c:pt idx="56">
                  <c:v>2.0328482987029948</c:v>
                </c:pt>
                <c:pt idx="57">
                  <c:v>1.9826570953749634</c:v>
                </c:pt>
                <c:pt idx="58">
                  <c:v>1.933705117272505</c:v>
                </c:pt>
                <c:pt idx="59">
                  <c:v>1.8859617678157836</c:v>
                </c:pt>
                <c:pt idx="60">
                  <c:v>1.8393972058572108</c:v>
                </c:pt>
                <c:pt idx="61">
                  <c:v>1.7939823270297572</c:v>
                </c:pt>
                <c:pt idx="62">
                  <c:v>1.7496887455557764</c:v>
                </c:pt>
                <c:pt idx="63">
                  <c:v>1.7064887765049681</c:v>
                </c:pt>
                <c:pt idx="64">
                  <c:v>1.6643554184903977</c:v>
                </c:pt>
                <c:pt idx="65">
                  <c:v>1.6232623367917487</c:v>
                </c:pt>
                <c:pt idx="66">
                  <c:v>1.5831838468952664</c:v>
                </c:pt>
                <c:pt idx="67">
                  <c:v>1.5440948984400995</c:v>
                </c:pt>
                <c:pt idx="68">
                  <c:v>1.505971059561011</c:v>
                </c:pt>
                <c:pt idx="69">
                  <c:v>1.4687885016176647</c:v>
                </c:pt>
                <c:pt idx="70">
                  <c:v>1.432523984300951</c:v>
                </c:pt>
                <c:pt idx="71">
                  <c:v>1.3971548411070374</c:v>
                </c:pt>
                <c:pt idx="72">
                  <c:v>1.3626589651700638</c:v>
                </c:pt>
                <c:pt idx="73">
                  <c:v>1.3290147954446339</c:v>
                </c:pt>
                <c:pt idx="74">
                  <c:v>1.2962013032294586</c:v>
                </c:pt>
                <c:pt idx="75">
                  <c:v>1.2641979790237334</c:v>
                </c:pt>
                <c:pt idx="76">
                  <c:v>1.2329848197080335</c:v>
                </c:pt>
                <c:pt idx="77">
                  <c:v>1.2025423160417121</c:v>
                </c:pt>
                <c:pt idx="78">
                  <c:v>1.1728514404689896</c:v>
                </c:pt>
                <c:pt idx="79">
                  <c:v>1.1438936352261138</c:v>
                </c:pt>
                <c:pt idx="80">
                  <c:v>1.1156508007421506</c:v>
                </c:pt>
                <c:pt idx="81">
                  <c:v>1.088105284326166</c:v>
                </c:pt>
                <c:pt idx="82">
                  <c:v>1.0612398691337168</c:v>
                </c:pt>
                <c:pt idx="83">
                  <c:v>1.0350377634057648</c:v>
                </c:pt>
                <c:pt idx="84">
                  <c:v>1.0094825899732787</c:v>
                </c:pt>
                <c:pt idx="85">
                  <c:v>0.98455837602097196</c:v>
                </c:pt>
                <c:pt idx="86">
                  <c:v>0.96024954310377231</c:v>
                </c:pt>
                <c:pt idx="87">
                  <c:v>0.93654089740978685</c:v>
                </c:pt>
                <c:pt idx="88">
                  <c:v>0.91341762026367512</c:v>
                </c:pt>
                <c:pt idx="89">
                  <c:v>0.89086525886449397</c:v>
                </c:pt>
                <c:pt idx="90">
                  <c:v>0.8688697172522275</c:v>
                </c:pt>
                <c:pt idx="91">
                  <c:v>0.84741724749735237</c:v>
                </c:pt>
                <c:pt idx="92">
                  <c:v>0.82649444110793469</c:v>
                </c:pt>
                <c:pt idx="93">
                  <c:v>0.80608822064888574</c:v>
                </c:pt>
                <c:pt idx="94">
                  <c:v>0.78618583156814015</c:v>
                </c:pt>
                <c:pt idx="95">
                  <c:v>0.76677483422464432</c:v>
                </c:pt>
                <c:pt idx="96">
                  <c:v>0.74784309611317723</c:v>
                </c:pt>
                <c:pt idx="97">
                  <c:v>0.729378784281139</c:v>
                </c:pt>
                <c:pt idx="98">
                  <c:v>0.71137035793256986</c:v>
                </c:pt>
                <c:pt idx="99">
                  <c:v>0.69380656121477835</c:v>
                </c:pt>
                <c:pt idx="100">
                  <c:v>0.67667641618306562</c:v>
                </c:pt>
                <c:pt idx="101">
                  <c:v>0.65996921593915325</c:v>
                </c:pt>
                <c:pt idx="102">
                  <c:v>0.64367451793902331</c:v>
                </c:pt>
                <c:pt idx="103">
                  <c:v>0.62778213746598821</c:v>
                </c:pt>
                <c:pt idx="104">
                  <c:v>0.61228214126491165</c:v>
                </c:pt>
                <c:pt idx="105">
                  <c:v>0.59716484133360015</c:v>
                </c:pt>
                <c:pt idx="106">
                  <c:v>0.58242078886748694</c:v>
                </c:pt>
                <c:pt idx="107">
                  <c:v>0.56804076835382089</c:v>
                </c:pt>
                <c:pt idx="108">
                  <c:v>0.55401579181167149</c:v>
                </c:pt>
                <c:pt idx="109">
                  <c:v>0.54033709317414846</c:v>
                </c:pt>
                <c:pt idx="110">
                  <c:v>0.52699612280932384</c:v>
                </c:pt>
                <c:pt idx="111">
                  <c:v>0.51398454217643408</c:v>
                </c:pt>
                <c:pt idx="112">
                  <c:v>0.50129421861402079</c:v>
                </c:pt>
                <c:pt idx="113">
                  <c:v>0.48891722025675238</c:v>
                </c:pt>
                <c:pt idx="114">
                  <c:v>0.47684581107775015</c:v>
                </c:pt>
                <c:pt idx="115">
                  <c:v>0.46507244605331949</c:v>
                </c:pt>
                <c:pt idx="116">
                  <c:v>0.45358976644706456</c:v>
                </c:pt>
                <c:pt idx="117">
                  <c:v>0.44239059521043855</c:v>
                </c:pt>
                <c:pt idx="118">
                  <c:v>0.43146793249685456</c:v>
                </c:pt>
                <c:pt idx="119">
                  <c:v>0.42081495128655388</c:v>
                </c:pt>
                <c:pt idx="120">
                  <c:v>0.41042499311949598</c:v>
                </c:pt>
                <c:pt idx="121">
                  <c:v>0.40029156393360471</c:v>
                </c:pt>
                <c:pt idx="122">
                  <c:v>0.39040833000576769</c:v>
                </c:pt>
                <c:pt idx="123">
                  <c:v>0.38076911399305363</c:v>
                </c:pt>
                <c:pt idx="124">
                  <c:v>0.37136789107167134</c:v>
                </c:pt>
                <c:pt idx="125">
                  <c:v>0.36219878517125925</c:v>
                </c:pt>
                <c:pt idx="126">
                  <c:v>0.35325606530214987</c:v>
                </c:pt>
                <c:pt idx="127">
                  <c:v>0.34453414197331472</c:v>
                </c:pt>
                <c:pt idx="128">
                  <c:v>0.33602756369875075</c:v>
                </c:pt>
                <c:pt idx="129">
                  <c:v>0.32773101359012352</c:v>
                </c:pt>
                <c:pt idx="130">
                  <c:v>0.31963930603353974</c:v>
                </c:pt>
                <c:pt idx="131">
                  <c:v>0.31174738344836894</c:v>
                </c:pt>
                <c:pt idx="132">
                  <c:v>0.30405031312609165</c:v>
                </c:pt>
                <c:pt idx="133">
                  <c:v>0.2965432841471955</c:v>
                </c:pt>
                <c:pt idx="134">
                  <c:v>0.28922160437419409</c:v>
                </c:pt>
                <c:pt idx="135">
                  <c:v>0.28208069751888848</c:v>
                </c:pt>
                <c:pt idx="136">
                  <c:v>0.27511610028203787</c:v>
                </c:pt>
                <c:pt idx="137">
                  <c:v>0.26832345956365233</c:v>
                </c:pt>
                <c:pt idx="138">
                  <c:v>0.26169852974216368</c:v>
                </c:pt>
                <c:pt idx="139">
                  <c:v>0.25523717002077367</c:v>
                </c:pt>
                <c:pt idx="140">
                  <c:v>0.24893534183932139</c:v>
                </c:pt>
                <c:pt idx="141">
                  <c:v>0.24278910635005146</c:v>
                </c:pt>
                <c:pt idx="142">
                  <c:v>0.23679462195570625</c:v>
                </c:pt>
                <c:pt idx="143">
                  <c:v>0.23094814190840213</c:v>
                </c:pt>
                <c:pt idx="144">
                  <c:v>0.22524601196779059</c:v>
                </c:pt>
                <c:pt idx="145">
                  <c:v>0.21968466811703866</c:v>
                </c:pt>
                <c:pt idx="146">
                  <c:v>0.21426063433520243</c:v>
                </c:pt>
                <c:pt idx="147">
                  <c:v>0.20897052042460107</c:v>
                </c:pt>
                <c:pt idx="148">
                  <c:v>0.20381101989183259</c:v>
                </c:pt>
                <c:pt idx="149">
                  <c:v>0.19877890788110802</c:v>
                </c:pt>
                <c:pt idx="150">
                  <c:v>0.19387103915861151</c:v>
                </c:pt>
                <c:pt idx="151">
                  <c:v>0.18908434614662684</c:v>
                </c:pt>
                <c:pt idx="152">
                  <c:v>0.18441583700620146</c:v>
                </c:pt>
                <c:pt idx="153">
                  <c:v>0.17986259376714969</c:v>
                </c:pt>
                <c:pt idx="154">
                  <c:v>0.17542177050422653</c:v>
                </c:pt>
                <c:pt idx="155">
                  <c:v>0.17109059155833156</c:v>
                </c:pt>
                <c:pt idx="156">
                  <c:v>0.16686634980163176</c:v>
                </c:pt>
                <c:pt idx="157">
                  <c:v>0.16274640494551848</c:v>
                </c:pt>
                <c:pt idx="158">
                  <c:v>0.15872818189034102</c:v>
                </c:pt>
                <c:pt idx="159">
                  <c:v>0.15480916911588571</c:v>
                </c:pt>
                <c:pt idx="160">
                  <c:v>0.15098691711159376</c:v>
                </c:pt>
                <c:pt idx="161">
                  <c:v>0.14725903684553771</c:v>
                </c:pt>
                <c:pt idx="162">
                  <c:v>0.14362319827119838</c:v>
                </c:pt>
                <c:pt idx="163">
                  <c:v>0.14007712887111029</c:v>
                </c:pt>
                <c:pt idx="164">
                  <c:v>0.13661861223646402</c:v>
                </c:pt>
                <c:pt idx="165">
                  <c:v>0.1332454866817786</c:v>
                </c:pt>
                <c:pt idx="166">
                  <c:v>0.12995564389377789</c:v>
                </c:pt>
                <c:pt idx="167">
                  <c:v>0.12674702761362586</c:v>
                </c:pt>
                <c:pt idx="168">
                  <c:v>0.12361763235169809</c:v>
                </c:pt>
                <c:pt idx="169">
                  <c:v>0.12056550213408543</c:v>
                </c:pt>
                <c:pt idx="170">
                  <c:v>0.11758872928004664</c:v>
                </c:pt>
                <c:pt idx="171">
                  <c:v>0.11468545320964572</c:v>
                </c:pt>
                <c:pt idx="172">
                  <c:v>0.11185385928082905</c:v>
                </c:pt>
                <c:pt idx="173">
                  <c:v>0.10909217765521489</c:v>
                </c:pt>
                <c:pt idx="174">
                  <c:v>0.10639868219188689</c:v>
                </c:pt>
                <c:pt idx="175">
                  <c:v>0.10377168936849972</c:v>
                </c:pt>
                <c:pt idx="176">
                  <c:v>0.10120955722902295</c:v>
                </c:pt>
                <c:pt idx="177">
                  <c:v>9.8710684357464884E-2</c:v>
                </c:pt>
                <c:pt idx="178">
                  <c:v>9.6273508876935587E-2</c:v>
                </c:pt>
                <c:pt idx="179">
                  <c:v>9.3896507473422972E-2</c:v>
                </c:pt>
                <c:pt idx="180">
                  <c:v>9.1578194443671823E-2</c:v>
                </c:pt>
                <c:pt idx="181">
                  <c:v>8.9317120766571126E-2</c:v>
                </c:pt>
                <c:pt idx="182">
                  <c:v>8.7111873197468423E-2</c:v>
                </c:pt>
                <c:pt idx="183">
                  <c:v>8.4961073384846167E-2</c:v>
                </c:pt>
                <c:pt idx="184">
                  <c:v>8.2863377008806999E-2</c:v>
                </c:pt>
                <c:pt idx="185">
                  <c:v>8.0817472940830096E-2</c:v>
                </c:pt>
                <c:pt idx="186">
                  <c:v>7.8822082424273132E-2</c:v>
                </c:pt>
                <c:pt idx="187">
                  <c:v>7.6875958275107778E-2</c:v>
                </c:pt>
                <c:pt idx="188">
                  <c:v>7.497788410238912E-2</c:v>
                </c:pt>
                <c:pt idx="189">
                  <c:v>7.3126673547971616E-2</c:v>
                </c:pt>
                <c:pt idx="190">
                  <c:v>7.1321169544996788E-2</c:v>
                </c:pt>
                <c:pt idx="191">
                  <c:v>6.9560243594688598E-2</c:v>
                </c:pt>
                <c:pt idx="192">
                  <c:v>6.7842795061005101E-2</c:v>
                </c:pt>
                <c:pt idx="193">
                  <c:v>6.6167750482705054E-2</c:v>
                </c:pt>
                <c:pt idx="194">
                  <c:v>6.4534062902399714E-2</c:v>
                </c:pt>
                <c:pt idx="195">
                  <c:v>6.2940711212170333E-2</c:v>
                </c:pt>
                <c:pt idx="196">
                  <c:v>6.1386699515342508E-2</c:v>
                </c:pt>
                <c:pt idx="197">
                  <c:v>5.9871056504018375E-2</c:v>
                </c:pt>
                <c:pt idx="198">
                  <c:v>5.8392834851977472E-2</c:v>
                </c:pt>
                <c:pt idx="199">
                  <c:v>5.6951110622567087E-2</c:v>
                </c:pt>
                <c:pt idx="200">
                  <c:v>5.5544982691211733E-2</c:v>
                </c:pt>
                <c:pt idx="201">
                  <c:v>5.4173572182180954E-2</c:v>
                </c:pt>
                <c:pt idx="202">
                  <c:v>5.2836021919263419E-2</c:v>
                </c:pt>
                <c:pt idx="203">
                  <c:v>5.1531495890003845E-2</c:v>
                </c:pt>
                <c:pt idx="204">
                  <c:v>5.0259178723168013E-2</c:v>
                </c:pt>
                <c:pt idx="205">
                  <c:v>4.9018275179109227E-2</c:v>
                </c:pt>
                <c:pt idx="206">
                  <c:v>4.7808009652717608E-2</c:v>
                </c:pt>
                <c:pt idx="207">
                  <c:v>4.6627625688641677E-2</c:v>
                </c:pt>
                <c:pt idx="208">
                  <c:v>4.5476385508479121E-2</c:v>
                </c:pt>
                <c:pt idx="209">
                  <c:v>4.4353569549641293E-2</c:v>
                </c:pt>
                <c:pt idx="210">
                  <c:v>4.3258476015603169E-2</c:v>
                </c:pt>
                <c:pt idx="211">
                  <c:v>4.2190420437257653E-2</c:v>
                </c:pt>
                <c:pt idx="212">
                  <c:v>4.1148735245100113E-2</c:v>
                </c:pt>
                <c:pt idx="213">
                  <c:v>4.0132769351975725E-2</c:v>
                </c:pt>
                <c:pt idx="214">
                  <c:v>3.9141887746128798E-2</c:v>
                </c:pt>
                <c:pt idx="215">
                  <c:v>3.8175471094299737E-2</c:v>
                </c:pt>
                <c:pt idx="216">
                  <c:v>3.7232915354621622E-2</c:v>
                </c:pt>
                <c:pt idx="217">
                  <c:v>3.6313631399074356E-2</c:v>
                </c:pt>
                <c:pt idx="218">
                  <c:v>3.54170446452605E-2</c:v>
                </c:pt>
                <c:pt idx="219">
                  <c:v>3.4542594697272534E-2</c:v>
                </c:pt>
                <c:pt idx="220">
                  <c:v>3.3689734995427219E-2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61-7E4C-A769-A0AA85200FE4}"/>
            </c:ext>
          </c:extLst>
        </c:ser>
        <c:ser>
          <c:idx val="2"/>
          <c:order val="2"/>
          <c:tx>
            <c:v>Step Input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'Step Input'!$A$22:$A$222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'Step Input'!$I$22:$I$222</c:f>
              <c:numCache>
                <c:formatCode>0.00</c:formatCode>
                <c:ptCount val="20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61-7E4C-A769-A0AA85200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05808"/>
        <c:axId val="784109840"/>
      </c:scatterChart>
      <c:valAx>
        <c:axId val="78410580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aseline="0"/>
                  <a:t>Time 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09840"/>
        <c:crosses val="autoZero"/>
        <c:crossBetween val="midCat"/>
      </c:valAx>
      <c:valAx>
        <c:axId val="78410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aseline="0"/>
                  <a:t>Temperature (degC)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36202483243798"/>
          <c:y val="0.19839262738237801"/>
          <c:w val="0.26687781816529699"/>
          <c:h val="0.203403941105259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Experimental</a:t>
            </a:r>
            <a:r>
              <a:rPr lang="en-US" baseline="0"/>
              <a:t> determination of tau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7075789796348497"/>
                  <c:y val="-0.256619505964764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'Step Input'!$A$22:$A$222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'Step Input'!$D$22:$D$222</c:f>
              <c:numCache>
                <c:formatCode>General</c:formatCode>
                <c:ptCount val="201"/>
                <c:pt idx="0">
                  <c:v>0</c:v>
                </c:pt>
                <c:pt idx="1">
                  <c:v>-2.4999999999999942E-2</c:v>
                </c:pt>
                <c:pt idx="2">
                  <c:v>-4.9999999999999996E-2</c:v>
                </c:pt>
                <c:pt idx="3">
                  <c:v>-7.5000000000000164E-2</c:v>
                </c:pt>
                <c:pt idx="4">
                  <c:v>-0.10000000000000006</c:v>
                </c:pt>
                <c:pt idx="5">
                  <c:v>-0.12499999999999994</c:v>
                </c:pt>
                <c:pt idx="6">
                  <c:v>-0.15</c:v>
                </c:pt>
                <c:pt idx="7">
                  <c:v>-0.17499999999999999</c:v>
                </c:pt>
                <c:pt idx="8">
                  <c:v>-0.1999999999999999</c:v>
                </c:pt>
                <c:pt idx="9">
                  <c:v>-0.22499999999999998</c:v>
                </c:pt>
                <c:pt idx="10">
                  <c:v>-0.25</c:v>
                </c:pt>
                <c:pt idx="11">
                  <c:v>-0.27500000000000002</c:v>
                </c:pt>
                <c:pt idx="12">
                  <c:v>-0.3</c:v>
                </c:pt>
                <c:pt idx="13">
                  <c:v>-0.32499999999999996</c:v>
                </c:pt>
                <c:pt idx="14">
                  <c:v>-0.35</c:v>
                </c:pt>
                <c:pt idx="15">
                  <c:v>-0.37500000000000011</c:v>
                </c:pt>
                <c:pt idx="16">
                  <c:v>-0.40000000000000013</c:v>
                </c:pt>
                <c:pt idx="17">
                  <c:v>-0.42500000000000016</c:v>
                </c:pt>
                <c:pt idx="18">
                  <c:v>-0.45000000000000012</c:v>
                </c:pt>
                <c:pt idx="19">
                  <c:v>-0.47500000000000009</c:v>
                </c:pt>
                <c:pt idx="20">
                  <c:v>-0.50000000000000022</c:v>
                </c:pt>
                <c:pt idx="21">
                  <c:v>-0.52500000000000013</c:v>
                </c:pt>
                <c:pt idx="22">
                  <c:v>-0.55000000000000004</c:v>
                </c:pt>
                <c:pt idx="23">
                  <c:v>-0.57500000000000018</c:v>
                </c:pt>
                <c:pt idx="24">
                  <c:v>-0.60000000000000031</c:v>
                </c:pt>
                <c:pt idx="25">
                  <c:v>-0.62500000000000011</c:v>
                </c:pt>
                <c:pt idx="26">
                  <c:v>-0.65000000000000024</c:v>
                </c:pt>
                <c:pt idx="27">
                  <c:v>-0.67500000000000016</c:v>
                </c:pt>
                <c:pt idx="28">
                  <c:v>-0.7000000000000004</c:v>
                </c:pt>
                <c:pt idx="29">
                  <c:v>-0.72500000000000042</c:v>
                </c:pt>
                <c:pt idx="30">
                  <c:v>-0.75000000000000044</c:v>
                </c:pt>
                <c:pt idx="31">
                  <c:v>-0.77500000000000024</c:v>
                </c:pt>
                <c:pt idx="32">
                  <c:v>-0.80000000000000049</c:v>
                </c:pt>
                <c:pt idx="33">
                  <c:v>-0.8250000000000004</c:v>
                </c:pt>
                <c:pt idx="34">
                  <c:v>-0.85000000000000042</c:v>
                </c:pt>
                <c:pt idx="35">
                  <c:v>-0.87500000000000044</c:v>
                </c:pt>
                <c:pt idx="36">
                  <c:v>-0.90000000000000047</c:v>
                </c:pt>
                <c:pt idx="37">
                  <c:v>-0.92500000000000049</c:v>
                </c:pt>
                <c:pt idx="38">
                  <c:v>-0.95000000000000051</c:v>
                </c:pt>
                <c:pt idx="39">
                  <c:v>-0.97500000000000053</c:v>
                </c:pt>
                <c:pt idx="40">
                  <c:v>-1.0000000000000004</c:v>
                </c:pt>
                <c:pt idx="41">
                  <c:v>-1.0250000000000004</c:v>
                </c:pt>
                <c:pt idx="42">
                  <c:v>-1.0500000000000003</c:v>
                </c:pt>
                <c:pt idx="43">
                  <c:v>-1.0750000000000002</c:v>
                </c:pt>
                <c:pt idx="44">
                  <c:v>-1.1000000000000001</c:v>
                </c:pt>
                <c:pt idx="45">
                  <c:v>-1.125</c:v>
                </c:pt>
                <c:pt idx="46">
                  <c:v>-1.1499999999999999</c:v>
                </c:pt>
                <c:pt idx="47">
                  <c:v>-1.1749999999999998</c:v>
                </c:pt>
                <c:pt idx="48">
                  <c:v>-1.1999999999999997</c:v>
                </c:pt>
                <c:pt idx="49">
                  <c:v>-1.2249999999999996</c:v>
                </c:pt>
                <c:pt idx="50">
                  <c:v>-1.2499999999999996</c:v>
                </c:pt>
                <c:pt idx="51">
                  <c:v>-1.2749999999999995</c:v>
                </c:pt>
                <c:pt idx="52">
                  <c:v>-1.2999999999999994</c:v>
                </c:pt>
                <c:pt idx="53">
                  <c:v>-1.3249999999999993</c:v>
                </c:pt>
                <c:pt idx="54">
                  <c:v>-1.3499999999999992</c:v>
                </c:pt>
                <c:pt idx="55">
                  <c:v>-1.3749999999999991</c:v>
                </c:pt>
                <c:pt idx="56">
                  <c:v>-1.399999999999999</c:v>
                </c:pt>
                <c:pt idx="57">
                  <c:v>-1.4249999999999987</c:v>
                </c:pt>
                <c:pt idx="58">
                  <c:v>-1.4499999999999988</c:v>
                </c:pt>
                <c:pt idx="59">
                  <c:v>-1.4749999999999985</c:v>
                </c:pt>
                <c:pt idx="60">
                  <c:v>-1.4999999999999987</c:v>
                </c:pt>
                <c:pt idx="61">
                  <c:v>-1.5249999999999986</c:v>
                </c:pt>
                <c:pt idx="62">
                  <c:v>-1.5499999999999985</c:v>
                </c:pt>
                <c:pt idx="63">
                  <c:v>-1.5749999999999984</c:v>
                </c:pt>
                <c:pt idx="64">
                  <c:v>-1.5999999999999983</c:v>
                </c:pt>
                <c:pt idx="65">
                  <c:v>-1.6249999999999982</c:v>
                </c:pt>
                <c:pt idx="66">
                  <c:v>-1.6499999999999981</c:v>
                </c:pt>
                <c:pt idx="67">
                  <c:v>-1.674999999999998</c:v>
                </c:pt>
                <c:pt idx="68">
                  <c:v>-1.699999999999998</c:v>
                </c:pt>
                <c:pt idx="69">
                  <c:v>-1.7249999999999979</c:v>
                </c:pt>
                <c:pt idx="70">
                  <c:v>-1.7499999999999978</c:v>
                </c:pt>
                <c:pt idx="71">
                  <c:v>-1.7749999999999977</c:v>
                </c:pt>
                <c:pt idx="72">
                  <c:v>-1.7999999999999976</c:v>
                </c:pt>
                <c:pt idx="73">
                  <c:v>-1.8249999999999975</c:v>
                </c:pt>
                <c:pt idx="74">
                  <c:v>-1.8499999999999974</c:v>
                </c:pt>
                <c:pt idx="75">
                  <c:v>-1.8749999999999973</c:v>
                </c:pt>
                <c:pt idx="76">
                  <c:v>-1.8999999999999972</c:v>
                </c:pt>
                <c:pt idx="77">
                  <c:v>-1.9249999999999972</c:v>
                </c:pt>
                <c:pt idx="78">
                  <c:v>-1.9499999999999971</c:v>
                </c:pt>
                <c:pt idx="79">
                  <c:v>-1.974999999999997</c:v>
                </c:pt>
                <c:pt idx="80">
                  <c:v>-1.9999999999999969</c:v>
                </c:pt>
                <c:pt idx="81">
                  <c:v>-2.0249999999999968</c:v>
                </c:pt>
                <c:pt idx="82">
                  <c:v>-2.0499999999999967</c:v>
                </c:pt>
                <c:pt idx="83">
                  <c:v>-2.0749999999999966</c:v>
                </c:pt>
                <c:pt idx="84">
                  <c:v>-2.0999999999999965</c:v>
                </c:pt>
                <c:pt idx="85">
                  <c:v>-2.1249999999999964</c:v>
                </c:pt>
                <c:pt idx="86">
                  <c:v>-2.1499999999999964</c:v>
                </c:pt>
                <c:pt idx="87">
                  <c:v>-2.1749999999999963</c:v>
                </c:pt>
                <c:pt idx="88">
                  <c:v>-2.1999999999999962</c:v>
                </c:pt>
                <c:pt idx="89">
                  <c:v>-2.2249999999999961</c:v>
                </c:pt>
                <c:pt idx="90">
                  <c:v>-2.249999999999996</c:v>
                </c:pt>
                <c:pt idx="91">
                  <c:v>-2.2749999999999959</c:v>
                </c:pt>
                <c:pt idx="92">
                  <c:v>-2.2999999999999958</c:v>
                </c:pt>
                <c:pt idx="93">
                  <c:v>-2.3249999999999957</c:v>
                </c:pt>
                <c:pt idx="94">
                  <c:v>-2.3499999999999956</c:v>
                </c:pt>
                <c:pt idx="95">
                  <c:v>-2.3749999999999956</c:v>
                </c:pt>
                <c:pt idx="96">
                  <c:v>-2.3999999999999955</c:v>
                </c:pt>
                <c:pt idx="97">
                  <c:v>-2.4249999999999954</c:v>
                </c:pt>
                <c:pt idx="98">
                  <c:v>-2.4499999999999953</c:v>
                </c:pt>
                <c:pt idx="99">
                  <c:v>-2.4749999999999952</c:v>
                </c:pt>
                <c:pt idx="100">
                  <c:v>-2.4999999999999951</c:v>
                </c:pt>
                <c:pt idx="101">
                  <c:v>-2.524999999999995</c:v>
                </c:pt>
                <c:pt idx="102">
                  <c:v>-2.5499999999999949</c:v>
                </c:pt>
                <c:pt idx="103">
                  <c:v>-2.5749999999999948</c:v>
                </c:pt>
                <c:pt idx="104">
                  <c:v>-2.5999999999999948</c:v>
                </c:pt>
                <c:pt idx="105">
                  <c:v>-2.6249999999999947</c:v>
                </c:pt>
                <c:pt idx="106">
                  <c:v>-2.6499999999999946</c:v>
                </c:pt>
                <c:pt idx="107">
                  <c:v>-2.6749999999999945</c:v>
                </c:pt>
                <c:pt idx="108">
                  <c:v>-2.6999999999999944</c:v>
                </c:pt>
                <c:pt idx="109">
                  <c:v>-2.7249999999999943</c:v>
                </c:pt>
                <c:pt idx="110">
                  <c:v>-2.7499999999999942</c:v>
                </c:pt>
                <c:pt idx="111">
                  <c:v>-2.7749999999999941</c:v>
                </c:pt>
                <c:pt idx="112">
                  <c:v>-2.799999999999994</c:v>
                </c:pt>
                <c:pt idx="113">
                  <c:v>-2.824999999999994</c:v>
                </c:pt>
                <c:pt idx="114">
                  <c:v>-2.8499999999999939</c:v>
                </c:pt>
                <c:pt idx="115">
                  <c:v>-2.8749999999999938</c:v>
                </c:pt>
                <c:pt idx="116">
                  <c:v>-2.8999999999999937</c:v>
                </c:pt>
                <c:pt idx="117">
                  <c:v>-2.9249999999999936</c:v>
                </c:pt>
                <c:pt idx="118">
                  <c:v>-2.9499999999999935</c:v>
                </c:pt>
                <c:pt idx="119">
                  <c:v>-2.9749999999999934</c:v>
                </c:pt>
                <c:pt idx="120">
                  <c:v>-2.9999999999999933</c:v>
                </c:pt>
                <c:pt idx="121">
                  <c:v>-3.0249999999999932</c:v>
                </c:pt>
                <c:pt idx="122">
                  <c:v>-3.0499999999999932</c:v>
                </c:pt>
                <c:pt idx="123">
                  <c:v>-3.0749999999999931</c:v>
                </c:pt>
                <c:pt idx="124">
                  <c:v>-3.099999999999993</c:v>
                </c:pt>
                <c:pt idx="125">
                  <c:v>-3.1249999999999929</c:v>
                </c:pt>
                <c:pt idx="126">
                  <c:v>-3.1499999999999928</c:v>
                </c:pt>
                <c:pt idx="127">
                  <c:v>-3.1749999999999927</c:v>
                </c:pt>
                <c:pt idx="128">
                  <c:v>-3.1999999999999926</c:v>
                </c:pt>
                <c:pt idx="129">
                  <c:v>-3.2249999999999925</c:v>
                </c:pt>
                <c:pt idx="130">
                  <c:v>-3.2499999999999925</c:v>
                </c:pt>
                <c:pt idx="131">
                  <c:v>-3.2749999999999924</c:v>
                </c:pt>
                <c:pt idx="132">
                  <c:v>-3.2999999999999923</c:v>
                </c:pt>
                <c:pt idx="133">
                  <c:v>-3.3249999999999922</c:v>
                </c:pt>
                <c:pt idx="134">
                  <c:v>-3.3499999999999921</c:v>
                </c:pt>
                <c:pt idx="135">
                  <c:v>-3.374999999999992</c:v>
                </c:pt>
                <c:pt idx="136">
                  <c:v>-3.3999999999999919</c:v>
                </c:pt>
                <c:pt idx="137">
                  <c:v>-3.4249999999999918</c:v>
                </c:pt>
                <c:pt idx="138">
                  <c:v>-3.4499999999999917</c:v>
                </c:pt>
                <c:pt idx="139">
                  <c:v>-3.4749999999999917</c:v>
                </c:pt>
                <c:pt idx="140">
                  <c:v>-3.4999999999999916</c:v>
                </c:pt>
                <c:pt idx="141">
                  <c:v>-3.5249999999999915</c:v>
                </c:pt>
                <c:pt idx="142">
                  <c:v>-3.5499999999999914</c:v>
                </c:pt>
                <c:pt idx="143">
                  <c:v>-3.5749999999999913</c:v>
                </c:pt>
                <c:pt idx="144">
                  <c:v>-3.5999999999999912</c:v>
                </c:pt>
                <c:pt idx="145">
                  <c:v>-3.6249999999999911</c:v>
                </c:pt>
                <c:pt idx="146">
                  <c:v>-3.649999999999991</c:v>
                </c:pt>
                <c:pt idx="147">
                  <c:v>-3.6749999999999909</c:v>
                </c:pt>
                <c:pt idx="148">
                  <c:v>-3.6999999999999909</c:v>
                </c:pt>
                <c:pt idx="149">
                  <c:v>-3.7249999999999908</c:v>
                </c:pt>
                <c:pt idx="150">
                  <c:v>-3.7499999999999907</c:v>
                </c:pt>
                <c:pt idx="151">
                  <c:v>-3.7749999999999906</c:v>
                </c:pt>
                <c:pt idx="152">
                  <c:v>-3.7999999999999905</c:v>
                </c:pt>
                <c:pt idx="153">
                  <c:v>-3.8249999999999904</c:v>
                </c:pt>
                <c:pt idx="154">
                  <c:v>-3.8499999999999903</c:v>
                </c:pt>
                <c:pt idx="155">
                  <c:v>-3.8749999999999902</c:v>
                </c:pt>
                <c:pt idx="156">
                  <c:v>-3.8999999999999901</c:v>
                </c:pt>
                <c:pt idx="157">
                  <c:v>-3.9249999999999901</c:v>
                </c:pt>
                <c:pt idx="158">
                  <c:v>-3.94999999999999</c:v>
                </c:pt>
                <c:pt idx="159">
                  <c:v>-3.9749999999999899</c:v>
                </c:pt>
                <c:pt idx="160">
                  <c:v>-3.9999999999999898</c:v>
                </c:pt>
                <c:pt idx="161">
                  <c:v>-4.0249999999999897</c:v>
                </c:pt>
                <c:pt idx="162">
                  <c:v>-4.0499999999999901</c:v>
                </c:pt>
                <c:pt idx="163">
                  <c:v>-4.0749999999999904</c:v>
                </c:pt>
                <c:pt idx="164">
                  <c:v>-4.0999999999999908</c:v>
                </c:pt>
                <c:pt idx="165">
                  <c:v>-4.1249999999999911</c:v>
                </c:pt>
                <c:pt idx="166">
                  <c:v>-4.1499999999999915</c:v>
                </c:pt>
                <c:pt idx="167">
                  <c:v>-4.1749999999999918</c:v>
                </c:pt>
                <c:pt idx="168">
                  <c:v>-4.1999999999999922</c:v>
                </c:pt>
                <c:pt idx="169">
                  <c:v>-4.2249999999999925</c:v>
                </c:pt>
                <c:pt idx="170">
                  <c:v>-4.2499999999999929</c:v>
                </c:pt>
                <c:pt idx="171">
                  <c:v>-4.2749999999999932</c:v>
                </c:pt>
                <c:pt idx="172">
                  <c:v>-4.2999999999999936</c:v>
                </c:pt>
                <c:pt idx="173">
                  <c:v>-4.324999999999994</c:v>
                </c:pt>
                <c:pt idx="174">
                  <c:v>-4.3499999999999943</c:v>
                </c:pt>
                <c:pt idx="175">
                  <c:v>-4.3749999999999947</c:v>
                </c:pt>
                <c:pt idx="176">
                  <c:v>-4.399999999999995</c:v>
                </c:pt>
                <c:pt idx="177">
                  <c:v>-4.4249999999999954</c:v>
                </c:pt>
                <c:pt idx="178">
                  <c:v>-4.4499999999999957</c:v>
                </c:pt>
                <c:pt idx="179">
                  <c:v>-4.4749999999999961</c:v>
                </c:pt>
                <c:pt idx="180">
                  <c:v>-4.4999999999999964</c:v>
                </c:pt>
                <c:pt idx="181">
                  <c:v>-4.5249999999999968</c:v>
                </c:pt>
                <c:pt idx="182">
                  <c:v>-4.5499999999999972</c:v>
                </c:pt>
                <c:pt idx="183">
                  <c:v>-4.5749999999999975</c:v>
                </c:pt>
                <c:pt idx="184">
                  <c:v>-4.5999999999999979</c:v>
                </c:pt>
                <c:pt idx="185">
                  <c:v>-4.6249999999999982</c:v>
                </c:pt>
                <c:pt idx="186">
                  <c:v>-4.6499999999999986</c:v>
                </c:pt>
                <c:pt idx="187">
                  <c:v>-4.6749999999999989</c:v>
                </c:pt>
                <c:pt idx="188">
                  <c:v>-4.6999999999999993</c:v>
                </c:pt>
                <c:pt idx="189">
                  <c:v>-4.7249999999999996</c:v>
                </c:pt>
                <c:pt idx="190">
                  <c:v>-4.75</c:v>
                </c:pt>
                <c:pt idx="191">
                  <c:v>-4.7750000000000004</c:v>
                </c:pt>
                <c:pt idx="192">
                  <c:v>-4.8000000000000007</c:v>
                </c:pt>
                <c:pt idx="193">
                  <c:v>-4.8250000000000011</c:v>
                </c:pt>
                <c:pt idx="194">
                  <c:v>-4.8500000000000014</c:v>
                </c:pt>
                <c:pt idx="195">
                  <c:v>-4.8750000000000018</c:v>
                </c:pt>
                <c:pt idx="196">
                  <c:v>-4.9000000000000021</c:v>
                </c:pt>
                <c:pt idx="197">
                  <c:v>-4.9250000000000025</c:v>
                </c:pt>
                <c:pt idx="198">
                  <c:v>-4.9500000000000028</c:v>
                </c:pt>
                <c:pt idx="199">
                  <c:v>-4.9750000000000032</c:v>
                </c:pt>
                <c:pt idx="200">
                  <c:v>-5.0000000000000036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50-0F47-A0CD-50A97AD7D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36320"/>
        <c:axId val="784139664"/>
      </c:scatterChart>
      <c:valAx>
        <c:axId val="78413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t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39664"/>
        <c:crosses val="autoZero"/>
        <c:crossBetween val="midCat"/>
      </c:valAx>
      <c:valAx>
        <c:axId val="7841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r-IN"/>
                  <a:t>y = ln[(T(t) - Ta)/T0 - Ta)]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36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Response to Ramp</a:t>
            </a:r>
            <a:r>
              <a:rPr lang="en-US" sz="2400" baseline="0"/>
              <a:t> Input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22499593195199"/>
          <c:y val="0.16078806336054099"/>
          <c:w val="0.84338459804434496"/>
          <c:h val="0.66823183420595"/>
        </c:manualLayout>
      </c:layout>
      <c:scatterChart>
        <c:scatterStyle val="lineMarker"/>
        <c:varyColors val="0"/>
        <c:ser>
          <c:idx val="0"/>
          <c:order val="0"/>
          <c:tx>
            <c:v>Ramp Input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6350">
                <a:solidFill>
                  <a:srgbClr val="00B050"/>
                </a:solidFill>
              </a:ln>
              <a:effectLst/>
            </c:spPr>
          </c:marker>
          <c:xVal>
            <c:numRef>
              <c:f>'Ramp Input'!$A$20:$A$220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'Ramp Input'!$B$20:$B$220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C-9041-B65F-C79FCFB2238F}"/>
            </c:ext>
          </c:extLst>
        </c:ser>
        <c:ser>
          <c:idx val="1"/>
          <c:order val="1"/>
          <c:tx>
            <c:v>Finite Difference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'Ramp Input'!$A$20:$A$220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'Ramp Input'!$C$20:$C$220</c:f>
              <c:numCache>
                <c:formatCode>0.00</c:formatCode>
                <c:ptCount val="201"/>
                <c:pt idx="0">
                  <c:v>0</c:v>
                </c:pt>
                <c:pt idx="1">
                  <c:v>2.5000000000000005E-3</c:v>
                </c:pt>
                <c:pt idx="2">
                  <c:v>7.4375000000000014E-3</c:v>
                </c:pt>
                <c:pt idx="3">
                  <c:v>1.4751562500000003E-2</c:v>
                </c:pt>
                <c:pt idx="4">
                  <c:v>2.4382773437500005E-2</c:v>
                </c:pt>
                <c:pt idx="5">
                  <c:v>3.6273204101562505E-2</c:v>
                </c:pt>
                <c:pt idx="6">
                  <c:v>5.0366373999023439E-2</c:v>
                </c:pt>
                <c:pt idx="7">
                  <c:v>6.6607214649047855E-2</c:v>
                </c:pt>
                <c:pt idx="8">
                  <c:v>8.4942034282821655E-2</c:v>
                </c:pt>
                <c:pt idx="9">
                  <c:v>0.10531848342575112</c:v>
                </c:pt>
                <c:pt idx="10">
                  <c:v>0.12768552134010736</c:v>
                </c:pt>
                <c:pt idx="11">
                  <c:v>0.15199338330660467</c:v>
                </c:pt>
                <c:pt idx="12">
                  <c:v>0.17819354872393955</c:v>
                </c:pt>
                <c:pt idx="13">
                  <c:v>0.20623871000584107</c:v>
                </c:pt>
                <c:pt idx="14">
                  <c:v>0.23608274225569503</c:v>
                </c:pt>
                <c:pt idx="15">
                  <c:v>0.26768067369930265</c:v>
                </c:pt>
                <c:pt idx="16">
                  <c:v>0.30098865685682008</c:v>
                </c:pt>
                <c:pt idx="17">
                  <c:v>0.33596394043539957</c:v>
                </c:pt>
                <c:pt idx="18">
                  <c:v>0.37256484192451461</c:v>
                </c:pt>
                <c:pt idx="19">
                  <c:v>0.41075072087640174</c:v>
                </c:pt>
                <c:pt idx="20">
                  <c:v>0.45048195285449172</c:v>
                </c:pt>
                <c:pt idx="21">
                  <c:v>0.49171990403312943</c:v>
                </c:pt>
                <c:pt idx="22">
                  <c:v>0.53442690643230117</c:v>
                </c:pt>
                <c:pt idx="23">
                  <c:v>0.57856623377149363</c:v>
                </c:pt>
                <c:pt idx="24">
                  <c:v>0.62410207792720629</c:v>
                </c:pt>
                <c:pt idx="25">
                  <c:v>0.67099952597902612</c:v>
                </c:pt>
                <c:pt idx="26">
                  <c:v>0.71922453782955054</c:v>
                </c:pt>
                <c:pt idx="27">
                  <c:v>0.76874392438381178</c:v>
                </c:pt>
                <c:pt idx="28">
                  <c:v>0.81952532627421648</c:v>
                </c:pt>
                <c:pt idx="29">
                  <c:v>0.87153719311736111</c:v>
                </c:pt>
                <c:pt idx="30">
                  <c:v>0.92474876328942712</c:v>
                </c:pt>
                <c:pt idx="31">
                  <c:v>0.97913004420719152</c:v>
                </c:pt>
                <c:pt idx="32">
                  <c:v>1.0346517931020118</c:v>
                </c:pt>
                <c:pt idx="33">
                  <c:v>1.0912854982744615</c:v>
                </c:pt>
                <c:pt idx="34">
                  <c:v>1.1490033608176</c:v>
                </c:pt>
                <c:pt idx="35">
                  <c:v>1.2077782767971601</c:v>
                </c:pt>
                <c:pt idx="36">
                  <c:v>1.2675838198772311</c:v>
                </c:pt>
                <c:pt idx="37">
                  <c:v>1.3283942243803004</c:v>
                </c:pt>
                <c:pt idx="38">
                  <c:v>1.3901843687707929</c:v>
                </c:pt>
                <c:pt idx="39">
                  <c:v>1.4529297595515231</c:v>
                </c:pt>
                <c:pt idx="40">
                  <c:v>1.5166065155627351</c:v>
                </c:pt>
                <c:pt idx="41">
                  <c:v>1.5811913526736667</c:v>
                </c:pt>
                <c:pt idx="42">
                  <c:v>1.6466615688568251</c:v>
                </c:pt>
                <c:pt idx="43">
                  <c:v>1.7129950296354046</c:v>
                </c:pt>
                <c:pt idx="44">
                  <c:v>1.7801701538945196</c:v>
                </c:pt>
                <c:pt idx="45">
                  <c:v>1.8481659000471566</c:v>
                </c:pt>
                <c:pt idx="46">
                  <c:v>1.9169617525459777</c:v>
                </c:pt>
                <c:pt idx="47">
                  <c:v>1.9865377087323282</c:v>
                </c:pt>
                <c:pt idx="48">
                  <c:v>2.0568742660140198</c:v>
                </c:pt>
                <c:pt idx="49">
                  <c:v>2.1279524093636693</c:v>
                </c:pt>
                <c:pt idx="50">
                  <c:v>2.1997535991295774</c:v>
                </c:pt>
                <c:pt idx="51">
                  <c:v>2.2722597591513378</c:v>
                </c:pt>
                <c:pt idx="52">
                  <c:v>2.3454532651725541</c:v>
                </c:pt>
                <c:pt idx="53">
                  <c:v>2.4193169335432403</c:v>
                </c:pt>
                <c:pt idx="54">
                  <c:v>2.493834010204659</c:v>
                </c:pt>
                <c:pt idx="55">
                  <c:v>2.5689881599495425</c:v>
                </c:pt>
                <c:pt idx="56">
                  <c:v>2.644763455950804</c:v>
                </c:pt>
                <c:pt idx="57">
                  <c:v>2.7211443695520336</c:v>
                </c:pt>
                <c:pt idx="58">
                  <c:v>2.7981157603132325</c:v>
                </c:pt>
                <c:pt idx="59">
                  <c:v>2.8756628663054018</c:v>
                </c:pt>
                <c:pt idx="60">
                  <c:v>2.9537712946477668</c:v>
                </c:pt>
                <c:pt idx="61">
                  <c:v>3.0324270122815724</c:v>
                </c:pt>
                <c:pt idx="62">
                  <c:v>3.1116163369745329</c:v>
                </c:pt>
                <c:pt idx="63">
                  <c:v>3.1913259285501696</c:v>
                </c:pt>
                <c:pt idx="64">
                  <c:v>3.2715427803364152</c:v>
                </c:pt>
                <c:pt idx="65">
                  <c:v>3.3522542108280047</c:v>
                </c:pt>
                <c:pt idx="66">
                  <c:v>3.4334478555573043</c:v>
                </c:pt>
                <c:pt idx="67">
                  <c:v>3.5151116591683715</c:v>
                </c:pt>
                <c:pt idx="68">
                  <c:v>3.597233867689162</c:v>
                </c:pt>
                <c:pt idx="69">
                  <c:v>3.6798030209969328</c:v>
                </c:pt>
                <c:pt idx="70">
                  <c:v>3.7628079454720091</c:v>
                </c:pt>
                <c:pt idx="71">
                  <c:v>3.8462377468352087</c:v>
                </c:pt>
                <c:pt idx="72">
                  <c:v>3.9300818031643283</c:v>
                </c:pt>
                <c:pt idx="73">
                  <c:v>4.0143297580852195</c:v>
                </c:pt>
                <c:pt idx="74">
                  <c:v>4.0989715141330887</c:v>
                </c:pt>
                <c:pt idx="75">
                  <c:v>4.1839972262797609</c:v>
                </c:pt>
                <c:pt idx="76">
                  <c:v>4.2693972956227668</c:v>
                </c:pt>
                <c:pt idx="77">
                  <c:v>4.3551623632321972</c:v>
                </c:pt>
                <c:pt idx="78">
                  <c:v>4.4412833041513924</c:v>
                </c:pt>
                <c:pt idx="79">
                  <c:v>4.5277512215476072</c:v>
                </c:pt>
                <c:pt idx="80">
                  <c:v>4.614557441008917</c:v>
                </c:pt>
                <c:pt idx="81">
                  <c:v>4.7016935049836936</c:v>
                </c:pt>
                <c:pt idx="82">
                  <c:v>4.7891511673591012</c:v>
                </c:pt>
                <c:pt idx="83">
                  <c:v>4.8769223881751236</c:v>
                </c:pt>
                <c:pt idx="84">
                  <c:v>4.9649993284707454</c:v>
                </c:pt>
                <c:pt idx="85">
                  <c:v>5.0533743452589768</c:v>
                </c:pt>
                <c:pt idx="86">
                  <c:v>5.1420399866275019</c:v>
                </c:pt>
                <c:pt idx="87">
                  <c:v>5.2309889869618136</c:v>
                </c:pt>
                <c:pt idx="88">
                  <c:v>5.3202142622877675</c:v>
                </c:pt>
                <c:pt idx="89">
                  <c:v>5.4097089057305725</c:v>
                </c:pt>
                <c:pt idx="90">
                  <c:v>5.4994661830873079</c:v>
                </c:pt>
                <c:pt idx="91">
                  <c:v>5.5894795285101244</c:v>
                </c:pt>
                <c:pt idx="92">
                  <c:v>5.6797425402973705</c:v>
                </c:pt>
                <c:pt idx="93">
                  <c:v>5.7702489767899356</c:v>
                </c:pt>
                <c:pt idx="94">
                  <c:v>5.860992752370187</c:v>
                </c:pt>
                <c:pt idx="95">
                  <c:v>5.9519679335609315</c:v>
                </c:pt>
                <c:pt idx="96">
                  <c:v>6.0431687352219079</c:v>
                </c:pt>
                <c:pt idx="97">
                  <c:v>6.13458951684136</c:v>
                </c:pt>
                <c:pt idx="98">
                  <c:v>6.2262247789203258</c:v>
                </c:pt>
                <c:pt idx="99">
                  <c:v>6.3180691594473171</c:v>
                </c:pt>
                <c:pt idx="100">
                  <c:v>6.4101174304611339</c:v>
                </c:pt>
                <c:pt idx="101">
                  <c:v>6.5023644946996049</c:v>
                </c:pt>
                <c:pt idx="102">
                  <c:v>6.5948053823321144</c:v>
                </c:pt>
                <c:pt idx="103">
                  <c:v>6.687435247773811</c:v>
                </c:pt>
                <c:pt idx="104">
                  <c:v>6.780249366579465</c:v>
                </c:pt>
                <c:pt idx="105">
                  <c:v>6.8732431324149781</c:v>
                </c:pt>
                <c:pt idx="106">
                  <c:v>6.9664120541046035</c:v>
                </c:pt>
                <c:pt idx="107">
                  <c:v>7.0597517527519882</c:v>
                </c:pt>
                <c:pt idx="108">
                  <c:v>7.1532579589331879</c:v>
                </c:pt>
                <c:pt idx="109">
                  <c:v>7.2469265099598577</c:v>
                </c:pt>
                <c:pt idx="110">
                  <c:v>7.3407533472108604</c:v>
                </c:pt>
                <c:pt idx="111">
                  <c:v>7.4347345135305885</c:v>
                </c:pt>
                <c:pt idx="112">
                  <c:v>7.5288661506923233</c:v>
                </c:pt>
                <c:pt idx="113">
                  <c:v>7.6231444969250148</c:v>
                </c:pt>
                <c:pt idx="114">
                  <c:v>7.7175658845018891</c:v>
                </c:pt>
                <c:pt idx="115">
                  <c:v>7.8121267373893408</c:v>
                </c:pt>
                <c:pt idx="116">
                  <c:v>7.9068235689546063</c:v>
                </c:pt>
                <c:pt idx="117">
                  <c:v>8.001652979730741</c:v>
                </c:pt>
                <c:pt idx="118">
                  <c:v>8.0966116552374725</c:v>
                </c:pt>
                <c:pt idx="119">
                  <c:v>8.1916963638565345</c:v>
                </c:pt>
                <c:pt idx="120">
                  <c:v>8.2869039547601204</c:v>
                </c:pt>
                <c:pt idx="121">
                  <c:v>8.3822313558911166</c:v>
                </c:pt>
                <c:pt idx="122">
                  <c:v>8.4776755719938386</c:v>
                </c:pt>
                <c:pt idx="123">
                  <c:v>8.5732336826939921</c:v>
                </c:pt>
                <c:pt idx="124">
                  <c:v>8.6689028406266413</c:v>
                </c:pt>
                <c:pt idx="125">
                  <c:v>8.7646802696109738</c:v>
                </c:pt>
                <c:pt idx="126">
                  <c:v>8.8605632628706985</c:v>
                </c:pt>
                <c:pt idx="127">
                  <c:v>8.9565491812989304</c:v>
                </c:pt>
                <c:pt idx="128">
                  <c:v>9.0526354517664558</c:v>
                </c:pt>
                <c:pt idx="129">
                  <c:v>9.1488195654722944</c:v>
                </c:pt>
                <c:pt idx="130">
                  <c:v>9.245099076335487</c:v>
                </c:pt>
                <c:pt idx="131">
                  <c:v>9.3414715994270985</c:v>
                </c:pt>
                <c:pt idx="132">
                  <c:v>9.4379348094414208</c:v>
                </c:pt>
                <c:pt idx="133">
                  <c:v>9.5344864392053843</c:v>
                </c:pt>
                <c:pt idx="134">
                  <c:v>9.6311242782252489</c:v>
                </c:pt>
                <c:pt idx="135">
                  <c:v>9.7278461712696167</c:v>
                </c:pt>
                <c:pt idx="136">
                  <c:v>9.8246500169878761</c:v>
                </c:pt>
                <c:pt idx="137">
                  <c:v>9.9215337665631775</c:v>
                </c:pt>
                <c:pt idx="138">
                  <c:v>10.018495422399097</c:v>
                </c:pt>
                <c:pt idx="139">
                  <c:v>10.115533036839118</c:v>
                </c:pt>
                <c:pt idx="140">
                  <c:v>10.21264471091814</c:v>
                </c:pt>
                <c:pt idx="141">
                  <c:v>10.309828593145186</c:v>
                </c:pt>
                <c:pt idx="142">
                  <c:v>10.407082878316555</c:v>
                </c:pt>
                <c:pt idx="143">
                  <c:v>10.504405806358641</c:v>
                </c:pt>
                <c:pt idx="144">
                  <c:v>10.601795661199674</c:v>
                </c:pt>
                <c:pt idx="145">
                  <c:v>10.699250769669682</c:v>
                </c:pt>
                <c:pt idx="146">
                  <c:v>10.796769500427938</c:v>
                </c:pt>
                <c:pt idx="147">
                  <c:v>10.894350262917239</c:v>
                </c:pt>
                <c:pt idx="148">
                  <c:v>10.991991506344307</c:v>
                </c:pt>
                <c:pt idx="149">
                  <c:v>11.0896917186857</c:v>
                </c:pt>
                <c:pt idx="150">
                  <c:v>11.187449425718556</c:v>
                </c:pt>
                <c:pt idx="151">
                  <c:v>11.285263190075591</c:v>
                </c:pt>
                <c:pt idx="152">
                  <c:v>11.383131610323701</c:v>
                </c:pt>
                <c:pt idx="153">
                  <c:v>11.481053320065609</c:v>
                </c:pt>
                <c:pt idx="154">
                  <c:v>11.579026987063967</c:v>
                </c:pt>
                <c:pt idx="155">
                  <c:v>11.677051312387366</c:v>
                </c:pt>
                <c:pt idx="156">
                  <c:v>11.775125029577682</c:v>
                </c:pt>
                <c:pt idx="157">
                  <c:v>11.873246903838238</c:v>
                </c:pt>
                <c:pt idx="158">
                  <c:v>11.971415731242281</c:v>
                </c:pt>
                <c:pt idx="159">
                  <c:v>12.069630337961224</c:v>
                </c:pt>
                <c:pt idx="160">
                  <c:v>12.167889579512192</c:v>
                </c:pt>
                <c:pt idx="161">
                  <c:v>12.266192340024386</c:v>
                </c:pt>
                <c:pt idx="162">
                  <c:v>12.364537531523775</c:v>
                </c:pt>
                <c:pt idx="163">
                  <c:v>12.46292409323568</c:v>
                </c:pt>
                <c:pt idx="164">
                  <c:v>12.561350990904787</c:v>
                </c:pt>
                <c:pt idx="165">
                  <c:v>12.659817216132167</c:v>
                </c:pt>
                <c:pt idx="166">
                  <c:v>12.758321785728862</c:v>
                </c:pt>
                <c:pt idx="167">
                  <c:v>12.85686374108564</c:v>
                </c:pt>
                <c:pt idx="168">
                  <c:v>12.955442147558498</c:v>
                </c:pt>
                <c:pt idx="169">
                  <c:v>13.054056093869535</c:v>
                </c:pt>
                <c:pt idx="170">
                  <c:v>13.152704691522796</c:v>
                </c:pt>
                <c:pt idx="171">
                  <c:v>13.251387074234726</c:v>
                </c:pt>
                <c:pt idx="172">
                  <c:v>13.350102397378857</c:v>
                </c:pt>
                <c:pt idx="173">
                  <c:v>13.448849837444385</c:v>
                </c:pt>
                <c:pt idx="174">
                  <c:v>13.547628591508275</c:v>
                </c:pt>
                <c:pt idx="175">
                  <c:v>13.646437876720567</c:v>
                </c:pt>
                <c:pt idx="176">
                  <c:v>13.745276929802552</c:v>
                </c:pt>
                <c:pt idx="177">
                  <c:v>13.844145006557488</c:v>
                </c:pt>
                <c:pt idx="178">
                  <c:v>13.943041381393551</c:v>
                </c:pt>
                <c:pt idx="179">
                  <c:v>14.041965346858712</c:v>
                </c:pt>
                <c:pt idx="180">
                  <c:v>14.140916213187243</c:v>
                </c:pt>
                <c:pt idx="181">
                  <c:v>14.239893307857562</c:v>
                </c:pt>
                <c:pt idx="182">
                  <c:v>14.338895975161122</c:v>
                </c:pt>
                <c:pt idx="183">
                  <c:v>14.437923575782094</c:v>
                </c:pt>
                <c:pt idx="184">
                  <c:v>14.536975486387542</c:v>
                </c:pt>
                <c:pt idx="185">
                  <c:v>14.636051099227853</c:v>
                </c:pt>
                <c:pt idx="186">
                  <c:v>14.735149821747155</c:v>
                </c:pt>
                <c:pt idx="187">
                  <c:v>14.834271076203477</c:v>
                </c:pt>
                <c:pt idx="188">
                  <c:v>14.93341429929839</c:v>
                </c:pt>
                <c:pt idx="189">
                  <c:v>15.032578941815929</c:v>
                </c:pt>
                <c:pt idx="190">
                  <c:v>15.13176446827053</c:v>
                </c:pt>
                <c:pt idx="191">
                  <c:v>15.230970356563768</c:v>
                </c:pt>
                <c:pt idx="192">
                  <c:v>15.330196097649674</c:v>
                </c:pt>
                <c:pt idx="193">
                  <c:v>15.429441195208433</c:v>
                </c:pt>
                <c:pt idx="194">
                  <c:v>15.528705165328223</c:v>
                </c:pt>
                <c:pt idx="195">
                  <c:v>15.627987536195016</c:v>
                </c:pt>
                <c:pt idx="196">
                  <c:v>15.727287847790141</c:v>
                </c:pt>
                <c:pt idx="197">
                  <c:v>15.826605651595388</c:v>
                </c:pt>
                <c:pt idx="198">
                  <c:v>15.925940510305503</c:v>
                </c:pt>
                <c:pt idx="199">
                  <c:v>16.025291997547868</c:v>
                </c:pt>
                <c:pt idx="200">
                  <c:v>16.124659697609172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C-9041-B65F-C79FCFB2238F}"/>
            </c:ext>
          </c:extLst>
        </c:ser>
        <c:ser>
          <c:idx val="2"/>
          <c:order val="2"/>
          <c:tx>
            <c:v>Analytical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'Ramp Input'!$A$20:$A$220</c:f>
              <c:numCache>
                <c:formatCode>0.00</c:formatCode>
                <c:ptCount val="2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</c:numCache>
            </c:numRef>
          </c:xVal>
          <c:yVal>
            <c:numRef>
              <c:f>'Ramp Input'!$D$20:$D$220</c:f>
              <c:numCache>
                <c:formatCode>0.00</c:formatCode>
                <c:ptCount val="201"/>
                <c:pt idx="0">
                  <c:v>0</c:v>
                </c:pt>
                <c:pt idx="1">
                  <c:v>1.239648113330466E-3</c:v>
                </c:pt>
                <c:pt idx="2">
                  <c:v>4.9176980028560746E-3</c:v>
                </c:pt>
                <c:pt idx="3">
                  <c:v>1.0973945314211475E-2</c:v>
                </c:pt>
                <c:pt idx="4">
                  <c:v>1.9349672143838093E-2</c:v>
                </c:pt>
                <c:pt idx="5">
                  <c:v>2.998761033838182E-2</c:v>
                </c:pt>
                <c:pt idx="6">
                  <c:v>4.283190570023121E-2</c:v>
                </c:pt>
                <c:pt idx="7">
                  <c:v>5.7828083076829406E-2</c:v>
                </c:pt>
                <c:pt idx="8">
                  <c:v>7.4923012311927217E-2</c:v>
                </c:pt>
                <c:pt idx="9">
                  <c:v>9.4064875037508155E-2</c:v>
                </c:pt>
                <c:pt idx="10">
                  <c:v>0.1152031322856194</c:v>
                </c:pt>
                <c:pt idx="11">
                  <c:v>0.13828849289987377</c:v>
                </c:pt>
                <c:pt idx="12">
                  <c:v>0.16327288272687146</c:v>
                </c:pt>
                <c:pt idx="13">
                  <c:v>0.19010941456828889</c:v>
                </c:pt>
                <c:pt idx="14">
                  <c:v>0.21875235887485389</c:v>
                </c:pt>
                <c:pt idx="15">
                  <c:v>0.24915711516388872</c:v>
                </c:pt>
                <c:pt idx="16">
                  <c:v>0.28128018414255718</c:v>
                </c:pt>
                <c:pt idx="17">
                  <c:v>0.31507914051938912</c:v>
                </c:pt>
                <c:pt idx="18">
                  <c:v>0.35051260648709337</c:v>
                </c:pt>
                <c:pt idx="19">
                  <c:v>0.38754022586008063</c:v>
                </c:pt>
                <c:pt idx="20">
                  <c:v>0.4261226388505337</c:v>
                </c:pt>
                <c:pt idx="21">
                  <c:v>0.46622145746726051</c:v>
                </c:pt>
                <c:pt idx="22">
                  <c:v>0.50779924152194722</c:v>
                </c:pt>
                <c:pt idx="23">
                  <c:v>0.55081947522782304</c:v>
                </c:pt>
                <c:pt idx="24">
                  <c:v>0.59524654437610591</c:v>
                </c:pt>
                <c:pt idx="25">
                  <c:v>0.64104571407596156</c:v>
                </c:pt>
                <c:pt idx="26">
                  <c:v>0.68818310704406471</c:v>
                </c:pt>
                <c:pt idx="27">
                  <c:v>0.73662568243019733</c:v>
                </c:pt>
                <c:pt idx="28">
                  <c:v>0.78634121516563882</c:v>
                </c:pt>
                <c:pt idx="29">
                  <c:v>0.83729827582145067</c:v>
                </c:pt>
                <c:pt idx="30">
                  <c:v>0.88946621096405964</c:v>
                </c:pt>
                <c:pt idx="31">
                  <c:v>0.94281512399586376</c:v>
                </c:pt>
                <c:pt idx="32">
                  <c:v>0.99731585646888687</c:v>
                </c:pt>
                <c:pt idx="33">
                  <c:v>1.0529399698597981</c:v>
                </c:pt>
                <c:pt idx="34">
                  <c:v>1.1096597277949076</c:v>
                </c:pt>
                <c:pt idx="35">
                  <c:v>1.1674480787140347</c:v>
                </c:pt>
                <c:pt idx="36">
                  <c:v>1.2262786389623979</c:v>
                </c:pt>
                <c:pt idx="37">
                  <c:v>1.2861256762999727</c:v>
                </c:pt>
                <c:pt idx="38">
                  <c:v>1.3469640938180061</c:v>
                </c:pt>
                <c:pt idx="39">
                  <c:v>1.408769414252629</c:v>
                </c:pt>
                <c:pt idx="40">
                  <c:v>1.4715177646857702</c:v>
                </c:pt>
                <c:pt idx="41">
                  <c:v>1.5351858616238072</c:v>
                </c:pt>
                <c:pt idx="42">
                  <c:v>1.5997509964446222</c:v>
                </c:pt>
                <c:pt idx="43">
                  <c:v>1.6651910212039751</c:v>
                </c:pt>
                <c:pt idx="44">
                  <c:v>1.7314843347923183</c:v>
                </c:pt>
                <c:pt idx="45">
                  <c:v>1.798609869433399</c:v>
                </c:pt>
                <c:pt idx="46">
                  <c:v>1.8665470775162127</c:v>
                </c:pt>
                <c:pt idx="47">
                  <c:v>1.9352759187520787</c:v>
                </c:pt>
                <c:pt idx="48">
                  <c:v>2.0047768476488077</c:v>
                </c:pt>
                <c:pt idx="49">
                  <c:v>2.0750308012941305</c:v>
                </c:pt>
                <c:pt idx="50">
                  <c:v>2.1460191874407588</c:v>
                </c:pt>
                <c:pt idx="51">
                  <c:v>2.2177238728856277</c:v>
                </c:pt>
                <c:pt idx="52">
                  <c:v>2.2901271721360486</c:v>
                </c:pt>
                <c:pt idx="53">
                  <c:v>2.3632118363557044</c:v>
                </c:pt>
                <c:pt idx="54">
                  <c:v>2.4369610425835635</c:v>
                </c:pt>
                <c:pt idx="55">
                  <c:v>2.5113583832189832</c:v>
                </c:pt>
                <c:pt idx="56">
                  <c:v>2.5863878557664228</c:v>
                </c:pt>
                <c:pt idx="57">
                  <c:v>2.6620338528333654</c:v>
                </c:pt>
                <c:pt idx="58">
                  <c:v>2.7382811523751869</c:v>
                </c:pt>
                <c:pt idx="59">
                  <c:v>2.8151149081808859</c:v>
                </c:pt>
                <c:pt idx="60">
                  <c:v>2.8925206405937152</c:v>
                </c:pt>
                <c:pt idx="61">
                  <c:v>2.9704842274609273</c:v>
                </c:pt>
                <c:pt idx="62">
                  <c:v>3.0489918953069672</c:v>
                </c:pt>
                <c:pt idx="63">
                  <c:v>3.1280302107246056</c:v>
                </c:pt>
                <c:pt idx="64">
                  <c:v>3.207586071978616</c:v>
                </c:pt>
                <c:pt idx="65">
                  <c:v>3.2876467008167705</c:v>
                </c:pt>
                <c:pt idx="66">
                  <c:v>3.3681996344830103</c:v>
                </c:pt>
                <c:pt idx="67">
                  <c:v>3.4492327179278215</c:v>
                </c:pt>
                <c:pt idx="68">
                  <c:v>3.5307340962109319</c:v>
                </c:pt>
                <c:pt idx="69">
                  <c:v>3.6126922070915866</c:v>
                </c:pt>
                <c:pt idx="70">
                  <c:v>3.6950957738017731</c:v>
                </c:pt>
                <c:pt idx="71">
                  <c:v>3.7779337979978727</c:v>
                </c:pt>
                <c:pt idx="72">
                  <c:v>3.861195552886338</c:v>
                </c:pt>
                <c:pt idx="73">
                  <c:v>3.9448705765190986</c:v>
                </c:pt>
                <c:pt idx="74">
                  <c:v>4.0289486652545019</c:v>
                </c:pt>
                <c:pt idx="75">
                  <c:v>4.1134198673797044</c:v>
                </c:pt>
                <c:pt idx="76">
                  <c:v>4.1982744768905302</c:v>
                </c:pt>
                <c:pt idx="77">
                  <c:v>4.2835030274248993</c:v>
                </c:pt>
                <c:pt idx="78">
                  <c:v>4.3690962863460445</c:v>
                </c:pt>
                <c:pt idx="79">
                  <c:v>4.4550452489718104</c:v>
                </c:pt>
                <c:pt idx="80">
                  <c:v>4.5413411329464406</c:v>
                </c:pt>
                <c:pt idx="81">
                  <c:v>4.62797537275131</c:v>
                </c:pt>
                <c:pt idx="82">
                  <c:v>4.7149396143512057</c:v>
                </c:pt>
                <c:pt idx="83">
                  <c:v>4.8022257099727774</c:v>
                </c:pt>
                <c:pt idx="84">
                  <c:v>4.8898257130119154</c:v>
                </c:pt>
                <c:pt idx="85">
                  <c:v>4.9777318730668654</c:v>
                </c:pt>
                <c:pt idx="86">
                  <c:v>5.0659366310939751</c:v>
                </c:pt>
                <c:pt idx="87">
                  <c:v>5.1544326146830421</c:v>
                </c:pt>
                <c:pt idx="88">
                  <c:v>5.2432126334493221</c:v>
                </c:pt>
                <c:pt idx="89">
                  <c:v>5.3322696745393028</c:v>
                </c:pt>
                <c:pt idx="90">
                  <c:v>5.4215968982474436</c:v>
                </c:pt>
                <c:pt idx="91">
                  <c:v>5.5111876337411303</c:v>
                </c:pt>
                <c:pt idx="92">
                  <c:v>5.6010353748912003</c:v>
                </c:pt>
                <c:pt idx="93">
                  <c:v>5.6911337762053851</c:v>
                </c:pt>
                <c:pt idx="94">
                  <c:v>5.7814766488621832</c:v>
                </c:pt>
                <c:pt idx="95">
                  <c:v>5.8720579568426379</c:v>
                </c:pt>
                <c:pt idx="96">
                  <c:v>5.9628718131576335</c:v>
                </c:pt>
                <c:pt idx="97">
                  <c:v>6.0539124761683318</c:v>
                </c:pt>
                <c:pt idx="98">
                  <c:v>6.1451743459974644</c:v>
                </c:pt>
                <c:pt idx="99">
                  <c:v>6.2366519610292244</c:v>
                </c:pt>
                <c:pt idx="100">
                  <c:v>6.3283399944955772</c:v>
                </c:pt>
                <c:pt idx="101">
                  <c:v>6.4202332511468638</c:v>
                </c:pt>
                <c:pt idx="102">
                  <c:v>6.5123266640045934</c:v>
                </c:pt>
                <c:pt idx="103">
                  <c:v>6.6046152911944223</c:v>
                </c:pt>
                <c:pt idx="104">
                  <c:v>6.6970943128573159</c:v>
                </c:pt>
                <c:pt idx="105">
                  <c:v>6.7897590281369862</c:v>
                </c:pt>
                <c:pt idx="106">
                  <c:v>6.8826048522416983</c:v>
                </c:pt>
                <c:pt idx="107">
                  <c:v>6.97562731357863</c:v>
                </c:pt>
                <c:pt idx="108">
                  <c:v>7.0688220509589783</c:v>
                </c:pt>
                <c:pt idx="109">
                  <c:v>7.162184810872076</c:v>
                </c:pt>
                <c:pt idx="110">
                  <c:v>7.2557114448268081</c:v>
                </c:pt>
                <c:pt idx="111">
                  <c:v>7.3493979067586714</c:v>
                </c:pt>
                <c:pt idx="112">
                  <c:v>7.4432402505008497</c:v>
                </c:pt>
                <c:pt idx="113">
                  <c:v>7.5372346273177317</c:v>
                </c:pt>
                <c:pt idx="114">
                  <c:v>7.6313772834993312</c:v>
                </c:pt>
                <c:pt idx="115">
                  <c:v>7.7256645580150858</c:v>
                </c:pt>
                <c:pt idx="116">
                  <c:v>7.8200928802256051</c:v>
                </c:pt>
                <c:pt idx="117">
                  <c:v>7.9146587676508968</c:v>
                </c:pt>
                <c:pt idx="118">
                  <c:v>8.0093588237937041</c:v>
                </c:pt>
                <c:pt idx="119">
                  <c:v>8.1041897360165933</c:v>
                </c:pt>
                <c:pt idx="120">
                  <c:v>8.1991482734714296</c:v>
                </c:pt>
                <c:pt idx="121">
                  <c:v>8.2942312850800146</c:v>
                </c:pt>
                <c:pt idx="122">
                  <c:v>8.3894356975645366</c:v>
                </c:pt>
                <c:pt idx="123">
                  <c:v>8.4847585135266943</c:v>
                </c:pt>
                <c:pt idx="124">
                  <c:v>8.5801968095742041</c:v>
                </c:pt>
                <c:pt idx="125">
                  <c:v>8.6757477344936031</c:v>
                </c:pt>
                <c:pt idx="126">
                  <c:v>8.7714085074681343</c:v>
                </c:pt>
                <c:pt idx="127">
                  <c:v>8.8671764163396514</c:v>
                </c:pt>
                <c:pt idx="128">
                  <c:v>8.9630488159134369</c:v>
                </c:pt>
                <c:pt idx="129">
                  <c:v>9.0590231263048562</c:v>
                </c:pt>
                <c:pt idx="130">
                  <c:v>9.1550968313268584</c:v>
                </c:pt>
                <c:pt idx="131">
                  <c:v>9.2512674769172705</c:v>
                </c:pt>
                <c:pt idx="132">
                  <c:v>9.3475326696049308</c:v>
                </c:pt>
                <c:pt idx="133">
                  <c:v>9.4438900750136874</c:v>
                </c:pt>
                <c:pt idx="134">
                  <c:v>9.5403374164033501</c:v>
                </c:pt>
                <c:pt idx="135">
                  <c:v>9.6368724732466333</c:v>
                </c:pt>
                <c:pt idx="136">
                  <c:v>9.7334930798412724</c:v>
                </c:pt>
                <c:pt idx="137">
                  <c:v>9.8301971239563812</c:v>
                </c:pt>
                <c:pt idx="138">
                  <c:v>9.9269825455122387</c:v>
                </c:pt>
                <c:pt idx="139">
                  <c:v>10.023847335292675</c:v>
                </c:pt>
                <c:pt idx="140">
                  <c:v>10.120789533689241</c:v>
                </c:pt>
                <c:pt idx="141">
                  <c:v>10.217807229476396</c:v>
                </c:pt>
                <c:pt idx="142">
                  <c:v>10.314898558616925</c:v>
                </c:pt>
                <c:pt idx="143">
                  <c:v>10.412061703096853</c:v>
                </c:pt>
                <c:pt idx="144">
                  <c:v>10.509294889789135</c:v>
                </c:pt>
                <c:pt idx="145">
                  <c:v>10.606596389345388</c:v>
                </c:pt>
                <c:pt idx="146">
                  <c:v>10.703964515114986</c:v>
                </c:pt>
                <c:pt idx="147">
                  <c:v>10.801397622090864</c:v>
                </c:pt>
                <c:pt idx="148">
                  <c:v>10.898894105881322</c:v>
                </c:pt>
                <c:pt idx="149">
                  <c:v>10.996452401707231</c:v>
                </c:pt>
                <c:pt idx="150">
                  <c:v>11.094070983424</c:v>
                </c:pt>
                <c:pt idx="151">
                  <c:v>11.191748362567679</c:v>
                </c:pt>
                <c:pt idx="152">
                  <c:v>11.289483087424625</c:v>
                </c:pt>
                <c:pt idx="153">
                  <c:v>11.387273742124133</c:v>
                </c:pt>
                <c:pt idx="154">
                  <c:v>11.48511894575347</c:v>
                </c:pt>
                <c:pt idx="155">
                  <c:v>11.58301735149476</c:v>
                </c:pt>
                <c:pt idx="156">
                  <c:v>11.680967645783179</c:v>
                </c:pt>
                <c:pt idx="157">
                  <c:v>11.778968547485931</c:v>
                </c:pt>
                <c:pt idx="158">
                  <c:v>11.877018807101509</c:v>
                </c:pt>
                <c:pt idx="159">
                  <c:v>11.975117205978698</c:v>
                </c:pt>
                <c:pt idx="160">
                  <c:v>12.073262555554896</c:v>
                </c:pt>
                <c:pt idx="161">
                  <c:v>12.171453696613217</c:v>
                </c:pt>
                <c:pt idx="162">
                  <c:v>12.269689498557934</c:v>
                </c:pt>
                <c:pt idx="163">
                  <c:v>12.367968858707838</c:v>
                </c:pt>
                <c:pt idx="164">
                  <c:v>12.466290701607008</c:v>
                </c:pt>
                <c:pt idx="165">
                  <c:v>12.564653978352629</c:v>
                </c:pt>
                <c:pt idx="166">
                  <c:v>12.663057665939384</c:v>
                </c:pt>
                <c:pt idx="167">
                  <c:v>12.761500766620053</c:v>
                </c:pt>
                <c:pt idx="168">
                  <c:v>12.85998230728188</c:v>
                </c:pt>
                <c:pt idx="169">
                  <c:v>12.958501338838348</c:v>
                </c:pt>
                <c:pt idx="170">
                  <c:v>13.05705693563597</c:v>
                </c:pt>
                <c:pt idx="171">
                  <c:v>13.155648194875724</c:v>
                </c:pt>
                <c:pt idx="172">
                  <c:v>13.254274236048779</c:v>
                </c:pt>
                <c:pt idx="173">
                  <c:v>13.352934200386141</c:v>
                </c:pt>
                <c:pt idx="174">
                  <c:v>13.451627250321897</c:v>
                </c:pt>
                <c:pt idx="175">
                  <c:v>13.550352568969714</c:v>
                </c:pt>
                <c:pt idx="176">
                  <c:v>13.649109359612254</c:v>
                </c:pt>
                <c:pt idx="177">
                  <c:v>13.747896845203197</c:v>
                </c:pt>
                <c:pt idx="178">
                  <c:v>13.846714267881564</c:v>
                </c:pt>
                <c:pt idx="179">
                  <c:v>13.945560888498038</c:v>
                </c:pt>
                <c:pt idx="180">
                  <c:v>14.044435986152955</c:v>
                </c:pt>
                <c:pt idx="181">
                  <c:v>14.143338857745732</c:v>
                </c:pt>
                <c:pt idx="182">
                  <c:v>14.2422688175354</c:v>
                </c:pt>
                <c:pt idx="183">
                  <c:v>14.341225196711992</c:v>
                </c:pt>
                <c:pt idx="184">
                  <c:v>14.440207342978526</c:v>
                </c:pt>
                <c:pt idx="185">
                  <c:v>14.53921462014328</c:v>
                </c:pt>
                <c:pt idx="186">
                  <c:v>14.638246407722168</c:v>
                </c:pt>
                <c:pt idx="187">
                  <c:v>14.73730210055091</c:v>
                </c:pt>
                <c:pt idx="188">
                  <c:v>14.83638110840678</c:v>
                </c:pt>
                <c:pt idx="189">
                  <c:v>14.935482855639712</c:v>
                </c:pt>
                <c:pt idx="190">
                  <c:v>15.034606780812481</c:v>
                </c:pt>
                <c:pt idx="191">
                  <c:v>15.133752336349808</c:v>
                </c:pt>
                <c:pt idx="192">
                  <c:v>15.232918988196083</c:v>
                </c:pt>
                <c:pt idx="193">
                  <c:v>15.332106215481584</c:v>
                </c:pt>
                <c:pt idx="194">
                  <c:v>15.431313510196908</c:v>
                </c:pt>
                <c:pt idx="195">
                  <c:v>15.530540376875447</c:v>
                </c:pt>
                <c:pt idx="196">
                  <c:v>15.629786332283706</c:v>
                </c:pt>
                <c:pt idx="197">
                  <c:v>15.729050905119269</c:v>
                </c:pt>
                <c:pt idx="198">
                  <c:v>15.82833363571622</c:v>
                </c:pt>
                <c:pt idx="199">
                  <c:v>15.927634075757831</c:v>
                </c:pt>
                <c:pt idx="200">
                  <c:v>16.026951787996357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C-9041-B65F-C79FCFB2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83680"/>
        <c:axId val="784187440"/>
      </c:scatterChart>
      <c:valAx>
        <c:axId val="78418368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Time 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87440"/>
        <c:crosses val="autoZero"/>
        <c:crossBetween val="midCat"/>
      </c:valAx>
      <c:valAx>
        <c:axId val="7841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Temperature (degC)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183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4130526256627"/>
          <c:y val="0.21590902612149501"/>
          <c:w val="0.19472194719983099"/>
          <c:h val="0.21204120309149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200" baseline="0"/>
              <a:t>Response to oscillating input</a:t>
            </a:r>
          </a:p>
        </c:rich>
      </c:tx>
      <c:layout>
        <c:manualLayout>
          <c:xMode val="edge"/>
          <c:yMode val="edge"/>
          <c:x val="9.5591155546346104E-2"/>
          <c:y val="2.87686996547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480865817698704E-2"/>
          <c:y val="0.17303190994949"/>
          <c:w val="0.84259852037028804"/>
          <c:h val="0.74336804628183994"/>
        </c:manualLayout>
      </c:layout>
      <c:scatterChart>
        <c:scatterStyle val="smoothMarker"/>
        <c:varyColors val="0"/>
        <c:ser>
          <c:idx val="0"/>
          <c:order val="0"/>
          <c:tx>
            <c:v>Temperature input signal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'Oscillating input'!$A$20:$A$320</c:f>
              <c:numCache>
                <c:formatCode>0.00</c:formatCode>
                <c:ptCount val="3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xVal>
          <c:yVal>
            <c:numRef>
              <c:f>'Oscillating input'!$B$20:$B$320</c:f>
              <c:numCache>
                <c:formatCode>0.0000</c:formatCode>
                <c:ptCount val="301"/>
                <c:pt idx="0">
                  <c:v>0</c:v>
                </c:pt>
                <c:pt idx="1">
                  <c:v>0.62790519529313371</c:v>
                </c:pt>
                <c:pt idx="2">
                  <c:v>1.2533323356430426</c:v>
                </c:pt>
                <c:pt idx="3">
                  <c:v>1.8738131458572462</c:v>
                </c:pt>
                <c:pt idx="4">
                  <c:v>2.4868988716485481</c:v>
                </c:pt>
                <c:pt idx="5">
                  <c:v>3.0901699437494741</c:v>
                </c:pt>
                <c:pt idx="6">
                  <c:v>3.6812455268467792</c:v>
                </c:pt>
                <c:pt idx="7">
                  <c:v>4.2577929156507262</c:v>
                </c:pt>
                <c:pt idx="8">
                  <c:v>4.8175367410171521</c:v>
                </c:pt>
                <c:pt idx="9">
                  <c:v>5.3582679497899655</c:v>
                </c:pt>
                <c:pt idx="10">
                  <c:v>5.87785252292473</c:v>
                </c:pt>
                <c:pt idx="11">
                  <c:v>6.3742398974868966</c:v>
                </c:pt>
                <c:pt idx="12">
                  <c:v>6.8454710592868864</c:v>
                </c:pt>
                <c:pt idx="13">
                  <c:v>7.289686274214116</c:v>
                </c:pt>
                <c:pt idx="14">
                  <c:v>7.7051324277578921</c:v>
                </c:pt>
                <c:pt idx="15">
                  <c:v>8.0901699437494745</c:v>
                </c:pt>
                <c:pt idx="16">
                  <c:v>8.4432792550201512</c:v>
                </c:pt>
                <c:pt idx="17">
                  <c:v>8.7630668004386365</c:v>
                </c:pt>
                <c:pt idx="18">
                  <c:v>9.0482705246601967</c:v>
                </c:pt>
                <c:pt idx="19">
                  <c:v>9.2977648588825161</c:v>
                </c:pt>
                <c:pt idx="20">
                  <c:v>9.5105651629515364</c:v>
                </c:pt>
                <c:pt idx="21">
                  <c:v>9.6858316112863125</c:v>
                </c:pt>
                <c:pt idx="22">
                  <c:v>9.8228725072868865</c:v>
                </c:pt>
                <c:pt idx="23">
                  <c:v>9.921147013144779</c:v>
                </c:pt>
                <c:pt idx="24">
                  <c:v>9.980267284282716</c:v>
                </c:pt>
                <c:pt idx="25">
                  <c:v>10</c:v>
                </c:pt>
                <c:pt idx="26">
                  <c:v>9.980267284282716</c:v>
                </c:pt>
                <c:pt idx="27">
                  <c:v>9.9211470131447772</c:v>
                </c:pt>
                <c:pt idx="28">
                  <c:v>9.8228725072868865</c:v>
                </c:pt>
                <c:pt idx="29">
                  <c:v>9.685831611286309</c:v>
                </c:pt>
                <c:pt idx="30">
                  <c:v>9.5105651629515329</c:v>
                </c:pt>
                <c:pt idx="31">
                  <c:v>9.2977648588825108</c:v>
                </c:pt>
                <c:pt idx="32">
                  <c:v>9.0482705246601913</c:v>
                </c:pt>
                <c:pt idx="33">
                  <c:v>8.7630668004386294</c:v>
                </c:pt>
                <c:pt idx="34">
                  <c:v>8.4432792550201441</c:v>
                </c:pt>
                <c:pt idx="35">
                  <c:v>8.0901699437494674</c:v>
                </c:pt>
                <c:pt idx="36">
                  <c:v>7.7051324277578868</c:v>
                </c:pt>
                <c:pt idx="37">
                  <c:v>7.2896862742141089</c:v>
                </c:pt>
                <c:pt idx="38">
                  <c:v>6.8454710592868793</c:v>
                </c:pt>
                <c:pt idx="39">
                  <c:v>6.3742398974868886</c:v>
                </c:pt>
                <c:pt idx="40">
                  <c:v>5.8778525229247212</c:v>
                </c:pt>
                <c:pt idx="41">
                  <c:v>5.3582679497899584</c:v>
                </c:pt>
                <c:pt idx="42">
                  <c:v>4.8175367410171486</c:v>
                </c:pt>
                <c:pt idx="43">
                  <c:v>4.2577929156507253</c:v>
                </c:pt>
                <c:pt idx="44">
                  <c:v>3.6812455268467774</c:v>
                </c:pt>
                <c:pt idx="45">
                  <c:v>3.090169943749475</c:v>
                </c:pt>
                <c:pt idx="46">
                  <c:v>2.4868988716485525</c:v>
                </c:pt>
                <c:pt idx="47">
                  <c:v>1.8738131458572502</c:v>
                </c:pt>
                <c:pt idx="48">
                  <c:v>1.2533323356430497</c:v>
                </c:pt>
                <c:pt idx="49">
                  <c:v>0.6279051952931447</c:v>
                </c:pt>
                <c:pt idx="50">
                  <c:v>1.4547824750410498E-14</c:v>
                </c:pt>
                <c:pt idx="51">
                  <c:v>-0.62790519529312017</c:v>
                </c:pt>
                <c:pt idx="52">
                  <c:v>-1.2533323356430253</c:v>
                </c:pt>
                <c:pt idx="53">
                  <c:v>-1.8738131458572258</c:v>
                </c:pt>
                <c:pt idx="54">
                  <c:v>-2.4868988716485285</c:v>
                </c:pt>
                <c:pt idx="55">
                  <c:v>-3.0901699437494519</c:v>
                </c:pt>
                <c:pt idx="56">
                  <c:v>-3.6812455268467543</c:v>
                </c:pt>
                <c:pt idx="57">
                  <c:v>-4.2577929156507031</c:v>
                </c:pt>
                <c:pt idx="58">
                  <c:v>-4.8175367410171264</c:v>
                </c:pt>
                <c:pt idx="59">
                  <c:v>-5.3582679497899379</c:v>
                </c:pt>
                <c:pt idx="60">
                  <c:v>-5.8778525229247016</c:v>
                </c:pt>
                <c:pt idx="61">
                  <c:v>-6.3742398974868699</c:v>
                </c:pt>
                <c:pt idx="62">
                  <c:v>-6.8454710592868571</c:v>
                </c:pt>
                <c:pt idx="63">
                  <c:v>-7.2896862742140858</c:v>
                </c:pt>
                <c:pt idx="64">
                  <c:v>-7.7051324277578646</c:v>
                </c:pt>
                <c:pt idx="65">
                  <c:v>-8.0901699437494461</c:v>
                </c:pt>
                <c:pt idx="66">
                  <c:v>-8.4432792550201246</c:v>
                </c:pt>
                <c:pt idx="67">
                  <c:v>-8.7630668004386099</c:v>
                </c:pt>
                <c:pt idx="68">
                  <c:v>-9.0482705246601718</c:v>
                </c:pt>
                <c:pt idx="69">
                  <c:v>-9.2977648588824948</c:v>
                </c:pt>
                <c:pt idx="70">
                  <c:v>-9.5105651629515187</c:v>
                </c:pt>
                <c:pt idx="71">
                  <c:v>-9.6858316112862965</c:v>
                </c:pt>
                <c:pt idx="72">
                  <c:v>-9.8228725072868741</c:v>
                </c:pt>
                <c:pt idx="73">
                  <c:v>-9.9211470131447701</c:v>
                </c:pt>
                <c:pt idx="74">
                  <c:v>-9.9802672842827107</c:v>
                </c:pt>
                <c:pt idx="75">
                  <c:v>-10</c:v>
                </c:pt>
                <c:pt idx="76">
                  <c:v>-9.9802672842827196</c:v>
                </c:pt>
                <c:pt idx="77">
                  <c:v>-9.9211470131447879</c:v>
                </c:pt>
                <c:pt idx="78">
                  <c:v>-9.8228725072869008</c:v>
                </c:pt>
                <c:pt idx="79">
                  <c:v>-9.6858316112863303</c:v>
                </c:pt>
                <c:pt idx="80">
                  <c:v>-9.5105651629515613</c:v>
                </c:pt>
                <c:pt idx="81">
                  <c:v>-9.2977648588825463</c:v>
                </c:pt>
                <c:pt idx="82">
                  <c:v>-9.0482705246602286</c:v>
                </c:pt>
                <c:pt idx="83">
                  <c:v>-8.7630668004386756</c:v>
                </c:pt>
                <c:pt idx="84">
                  <c:v>-8.4432792550201974</c:v>
                </c:pt>
                <c:pt idx="85">
                  <c:v>-8.0901699437495278</c:v>
                </c:pt>
                <c:pt idx="86">
                  <c:v>-7.7051324277579525</c:v>
                </c:pt>
                <c:pt idx="87">
                  <c:v>-7.2896862742141817</c:v>
                </c:pt>
                <c:pt idx="88">
                  <c:v>-6.845471059286961</c:v>
                </c:pt>
                <c:pt idx="89">
                  <c:v>-6.3742398974869721</c:v>
                </c:pt>
                <c:pt idx="90">
                  <c:v>-5.8778525229248126</c:v>
                </c:pt>
                <c:pt idx="91">
                  <c:v>-5.3582679497900534</c:v>
                </c:pt>
                <c:pt idx="92">
                  <c:v>-4.8175367410172463</c:v>
                </c:pt>
                <c:pt idx="93">
                  <c:v>-4.2577929156508265</c:v>
                </c:pt>
                <c:pt idx="94">
                  <c:v>-3.6812455268468858</c:v>
                </c:pt>
                <c:pt idx="95">
                  <c:v>-3.090169943749586</c:v>
                </c:pt>
                <c:pt idx="96">
                  <c:v>-2.4868988716486569</c:v>
                </c:pt>
                <c:pt idx="97">
                  <c:v>-1.8738131458573604</c:v>
                </c:pt>
                <c:pt idx="98">
                  <c:v>-1.2533323356431612</c:v>
                </c:pt>
                <c:pt idx="99">
                  <c:v>-0.62790519529325672</c:v>
                </c:pt>
                <c:pt idx="100">
                  <c:v>-1.2679527566783477E-13</c:v>
                </c:pt>
                <c:pt idx="101">
                  <c:v>0.6279051952930037</c:v>
                </c:pt>
                <c:pt idx="102">
                  <c:v>1.2533323356429096</c:v>
                </c:pt>
                <c:pt idx="103">
                  <c:v>1.8738131458571199</c:v>
                </c:pt>
                <c:pt idx="104">
                  <c:v>2.4868988716484197</c:v>
                </c:pt>
                <c:pt idx="105">
                  <c:v>3.0901699437493453</c:v>
                </c:pt>
                <c:pt idx="106">
                  <c:v>3.68124552684665</c:v>
                </c:pt>
                <c:pt idx="107">
                  <c:v>4.2577929156505974</c:v>
                </c:pt>
                <c:pt idx="108">
                  <c:v>4.8175367410170242</c:v>
                </c:pt>
                <c:pt idx="109">
                  <c:v>5.3582679497898464</c:v>
                </c:pt>
                <c:pt idx="110">
                  <c:v>5.8778525229246137</c:v>
                </c:pt>
                <c:pt idx="111">
                  <c:v>6.3742398974867829</c:v>
                </c:pt>
                <c:pt idx="112">
                  <c:v>6.8454710592867762</c:v>
                </c:pt>
                <c:pt idx="113">
                  <c:v>7.2896862742140094</c:v>
                </c:pt>
                <c:pt idx="114">
                  <c:v>7.7051324277577908</c:v>
                </c:pt>
                <c:pt idx="115">
                  <c:v>8.0901699437493786</c:v>
                </c:pt>
                <c:pt idx="116">
                  <c:v>8.4432792550200659</c:v>
                </c:pt>
                <c:pt idx="117">
                  <c:v>8.7630668004385583</c:v>
                </c:pt>
                <c:pt idx="118">
                  <c:v>9.0482705246601256</c:v>
                </c:pt>
                <c:pt idx="119">
                  <c:v>9.2977648588824522</c:v>
                </c:pt>
                <c:pt idx="120">
                  <c:v>9.5105651629514831</c:v>
                </c:pt>
                <c:pt idx="121">
                  <c:v>9.6858316112862681</c:v>
                </c:pt>
                <c:pt idx="122">
                  <c:v>9.8228725072868528</c:v>
                </c:pt>
                <c:pt idx="123">
                  <c:v>9.9211470131447559</c:v>
                </c:pt>
                <c:pt idx="124">
                  <c:v>9.9802672842827036</c:v>
                </c:pt>
                <c:pt idx="125">
                  <c:v>10</c:v>
                </c:pt>
                <c:pt idx="126">
                  <c:v>9.9802672842827267</c:v>
                </c:pt>
                <c:pt idx="127">
                  <c:v>9.9211470131448021</c:v>
                </c:pt>
                <c:pt idx="128">
                  <c:v>9.8228725072869221</c:v>
                </c:pt>
                <c:pt idx="129">
                  <c:v>9.6858316112863605</c:v>
                </c:pt>
                <c:pt idx="130">
                  <c:v>9.5105651629515968</c:v>
                </c:pt>
                <c:pt idx="131">
                  <c:v>9.297764858882589</c:v>
                </c:pt>
                <c:pt idx="132">
                  <c:v>9.0482705246602819</c:v>
                </c:pt>
                <c:pt idx="133">
                  <c:v>8.7630668004387289</c:v>
                </c:pt>
                <c:pt idx="134">
                  <c:v>8.4432792550202542</c:v>
                </c:pt>
                <c:pt idx="135">
                  <c:v>8.0901699437495918</c:v>
                </c:pt>
                <c:pt idx="136">
                  <c:v>7.7051324277580218</c:v>
                </c:pt>
                <c:pt idx="137">
                  <c:v>7.2896862742142563</c:v>
                </c:pt>
                <c:pt idx="138">
                  <c:v>6.8454710592870391</c:v>
                </c:pt>
                <c:pt idx="139">
                  <c:v>6.3742398974870618</c:v>
                </c:pt>
                <c:pt idx="140">
                  <c:v>5.8778525229249068</c:v>
                </c:pt>
                <c:pt idx="141">
                  <c:v>5.358267949790152</c:v>
                </c:pt>
                <c:pt idx="142">
                  <c:v>4.8175367410173484</c:v>
                </c:pt>
                <c:pt idx="143">
                  <c:v>4.2577929156509322</c:v>
                </c:pt>
                <c:pt idx="144">
                  <c:v>3.6812455268469941</c:v>
                </c:pt>
                <c:pt idx="145">
                  <c:v>3.090169943749697</c:v>
                </c:pt>
                <c:pt idx="146">
                  <c:v>2.4868988716487612</c:v>
                </c:pt>
                <c:pt idx="147">
                  <c:v>1.8738131458574661</c:v>
                </c:pt>
                <c:pt idx="148">
                  <c:v>1.2533323356432682</c:v>
                </c:pt>
                <c:pt idx="149">
                  <c:v>0.62790519529336442</c:v>
                </c:pt>
                <c:pt idx="150">
                  <c:v>2.3460183448675842E-13</c:v>
                </c:pt>
                <c:pt idx="151">
                  <c:v>-0.62790519529289601</c:v>
                </c:pt>
                <c:pt idx="152">
                  <c:v>-1.2533323356428026</c:v>
                </c:pt>
                <c:pt idx="153">
                  <c:v>-1.8738131458570053</c:v>
                </c:pt>
                <c:pt idx="154">
                  <c:v>-2.4868988716483069</c:v>
                </c:pt>
                <c:pt idx="155">
                  <c:v>-3.0901699437492343</c:v>
                </c:pt>
                <c:pt idx="156">
                  <c:v>-3.6812455268465416</c:v>
                </c:pt>
                <c:pt idx="157">
                  <c:v>-4.2577929156504917</c:v>
                </c:pt>
                <c:pt idx="158">
                  <c:v>-4.8175367410169221</c:v>
                </c:pt>
                <c:pt idx="159">
                  <c:v>-5.3582679497897416</c:v>
                </c:pt>
                <c:pt idx="160">
                  <c:v>-5.8778525229245275</c:v>
                </c:pt>
                <c:pt idx="161">
                  <c:v>-6.3742398974866994</c:v>
                </c:pt>
                <c:pt idx="162">
                  <c:v>-6.8454710592866972</c:v>
                </c:pt>
                <c:pt idx="163">
                  <c:v>-7.2896862742139472</c:v>
                </c:pt>
                <c:pt idx="164">
                  <c:v>-7.7051324277577447</c:v>
                </c:pt>
                <c:pt idx="165">
                  <c:v>-8.090169943749336</c:v>
                </c:pt>
                <c:pt idx="166">
                  <c:v>-8.4432792550200322</c:v>
                </c:pt>
                <c:pt idx="167">
                  <c:v>-8.7630668004385353</c:v>
                </c:pt>
                <c:pt idx="168">
                  <c:v>-9.0482705246601132</c:v>
                </c:pt>
                <c:pt idx="169">
                  <c:v>-9.2977648588824415</c:v>
                </c:pt>
                <c:pt idx="170">
                  <c:v>-9.5105651629514796</c:v>
                </c:pt>
                <c:pt idx="171">
                  <c:v>-9.6858316112862699</c:v>
                </c:pt>
                <c:pt idx="172">
                  <c:v>-9.8228725072868546</c:v>
                </c:pt>
                <c:pt idx="173">
                  <c:v>-9.9211470131447594</c:v>
                </c:pt>
                <c:pt idx="174">
                  <c:v>-9.9802672842827072</c:v>
                </c:pt>
                <c:pt idx="175">
                  <c:v>-10</c:v>
                </c:pt>
                <c:pt idx="176">
                  <c:v>-9.9802672842827249</c:v>
                </c:pt>
                <c:pt idx="177">
                  <c:v>-9.9211470131447932</c:v>
                </c:pt>
                <c:pt idx="178">
                  <c:v>-9.8228725072869061</c:v>
                </c:pt>
                <c:pt idx="179">
                  <c:v>-9.6858316112863374</c:v>
                </c:pt>
                <c:pt idx="180">
                  <c:v>-9.5105651629515648</c:v>
                </c:pt>
                <c:pt idx="181">
                  <c:v>-9.2977648588825428</c:v>
                </c:pt>
                <c:pt idx="182">
                  <c:v>-9.0482705246602304</c:v>
                </c:pt>
                <c:pt idx="183">
                  <c:v>-8.7630668004386685</c:v>
                </c:pt>
                <c:pt idx="184">
                  <c:v>-8.4432792550201796</c:v>
                </c:pt>
                <c:pt idx="185">
                  <c:v>-8.0901699437495083</c:v>
                </c:pt>
                <c:pt idx="186">
                  <c:v>-7.7051324277579205</c:v>
                </c:pt>
                <c:pt idx="187">
                  <c:v>-7.2896862742141355</c:v>
                </c:pt>
                <c:pt idx="188">
                  <c:v>-6.8454710592868988</c:v>
                </c:pt>
                <c:pt idx="189">
                  <c:v>-6.3742398974869117</c:v>
                </c:pt>
                <c:pt idx="190">
                  <c:v>-5.8778525229247345</c:v>
                </c:pt>
                <c:pt idx="191">
                  <c:v>-5.3582679497899575</c:v>
                </c:pt>
                <c:pt idx="192">
                  <c:v>-4.8175367410171477</c:v>
                </c:pt>
                <c:pt idx="193">
                  <c:v>-4.2577929156507084</c:v>
                </c:pt>
                <c:pt idx="194">
                  <c:v>-3.6812455268467477</c:v>
                </c:pt>
                <c:pt idx="195">
                  <c:v>-3.0901699437494279</c:v>
                </c:pt>
                <c:pt idx="196">
                  <c:v>-2.4868988716485045</c:v>
                </c:pt>
                <c:pt idx="197">
                  <c:v>-1.8738131458571883</c:v>
                </c:pt>
                <c:pt idx="198">
                  <c:v>-1.2533323356429695</c:v>
                </c:pt>
                <c:pt idx="199">
                  <c:v>-0.62790519529306421</c:v>
                </c:pt>
                <c:pt idx="200">
                  <c:v>8.3917248150378043E-14</c:v>
                </c:pt>
                <c:pt idx="201">
                  <c:v>0.62790519529323174</c:v>
                </c:pt>
                <c:pt idx="202">
                  <c:v>1.2533323356431361</c:v>
                </c:pt>
                <c:pt idx="203">
                  <c:v>1.873813145857353</c:v>
                </c:pt>
                <c:pt idx="204">
                  <c:v>2.4868988716486671</c:v>
                </c:pt>
                <c:pt idx="205">
                  <c:v>3.0901699437496042</c:v>
                </c:pt>
                <c:pt idx="206">
                  <c:v>3.6812455268469035</c:v>
                </c:pt>
                <c:pt idx="207">
                  <c:v>4.2577929156508603</c:v>
                </c:pt>
                <c:pt idx="208">
                  <c:v>4.8175367410172951</c:v>
                </c:pt>
                <c:pt idx="209">
                  <c:v>5.3582679497900996</c:v>
                </c:pt>
                <c:pt idx="210">
                  <c:v>5.8778525229248713</c:v>
                </c:pt>
                <c:pt idx="211">
                  <c:v>6.3742398974870405</c:v>
                </c:pt>
                <c:pt idx="212">
                  <c:v>6.8454710592870205</c:v>
                </c:pt>
                <c:pt idx="213">
                  <c:v>7.2896862742142501</c:v>
                </c:pt>
                <c:pt idx="214">
                  <c:v>7.7051324277580271</c:v>
                </c:pt>
                <c:pt idx="215">
                  <c:v>8.090169943749606</c:v>
                </c:pt>
                <c:pt idx="216">
                  <c:v>8.4432792550202702</c:v>
                </c:pt>
                <c:pt idx="217">
                  <c:v>8.7630668004387502</c:v>
                </c:pt>
                <c:pt idx="218">
                  <c:v>9.0482705246603032</c:v>
                </c:pt>
                <c:pt idx="219">
                  <c:v>9.297764858882605</c:v>
                </c:pt>
                <c:pt idx="220">
                  <c:v>9.5105651629516164</c:v>
                </c:pt>
                <c:pt idx="221">
                  <c:v>9.68583161128638</c:v>
                </c:pt>
                <c:pt idx="222">
                  <c:v>9.8228725072869381</c:v>
                </c:pt>
                <c:pt idx="223">
                  <c:v>9.9211470131448145</c:v>
                </c:pt>
                <c:pt idx="224">
                  <c:v>9.9802672842827338</c:v>
                </c:pt>
                <c:pt idx="225">
                  <c:v>10</c:v>
                </c:pt>
                <c:pt idx="226">
                  <c:v>9.9802672842826965</c:v>
                </c:pt>
                <c:pt idx="227">
                  <c:v>9.9211470131447381</c:v>
                </c:pt>
                <c:pt idx="228">
                  <c:v>9.8228725072868226</c:v>
                </c:pt>
                <c:pt idx="229">
                  <c:v>9.6858316112862273</c:v>
                </c:pt>
                <c:pt idx="230">
                  <c:v>9.5105651629514281</c:v>
                </c:pt>
                <c:pt idx="231">
                  <c:v>9.2977648588823811</c:v>
                </c:pt>
                <c:pt idx="232">
                  <c:v>9.048270524660035</c:v>
                </c:pt>
                <c:pt idx="233">
                  <c:v>8.7630668004384553</c:v>
                </c:pt>
                <c:pt idx="234">
                  <c:v>8.4432792550199416</c:v>
                </c:pt>
                <c:pt idx="235">
                  <c:v>8.0901699437492365</c:v>
                </c:pt>
                <c:pt idx="236">
                  <c:v>7.7051324277576381</c:v>
                </c:pt>
                <c:pt idx="237">
                  <c:v>7.2896862742138326</c:v>
                </c:pt>
                <c:pt idx="238">
                  <c:v>6.8454710592865755</c:v>
                </c:pt>
                <c:pt idx="239">
                  <c:v>6.3742398974865697</c:v>
                </c:pt>
                <c:pt idx="240">
                  <c:v>5.8778525229243774</c:v>
                </c:pt>
                <c:pt idx="241">
                  <c:v>5.3582679497895844</c:v>
                </c:pt>
                <c:pt idx="242">
                  <c:v>4.8175367410167445</c:v>
                </c:pt>
                <c:pt idx="243">
                  <c:v>4.2577929156503078</c:v>
                </c:pt>
                <c:pt idx="244">
                  <c:v>3.6812455268463355</c:v>
                </c:pt>
                <c:pt idx="245">
                  <c:v>3.0901699437490073</c:v>
                </c:pt>
                <c:pt idx="246">
                  <c:v>2.4868988716480751</c:v>
                </c:pt>
                <c:pt idx="247">
                  <c:v>1.8738131458567533</c:v>
                </c:pt>
                <c:pt idx="248">
                  <c:v>1.2533323356425301</c:v>
                </c:pt>
                <c:pt idx="249">
                  <c:v>0.62790519529262223</c:v>
                </c:pt>
                <c:pt idx="250">
                  <c:v>-5.2678130954553204E-13</c:v>
                </c:pt>
                <c:pt idx="251">
                  <c:v>-0.62790519529367372</c:v>
                </c:pt>
                <c:pt idx="252">
                  <c:v>-1.2533323356435933</c:v>
                </c:pt>
                <c:pt idx="253">
                  <c:v>-1.873813145857788</c:v>
                </c:pt>
                <c:pt idx="254">
                  <c:v>-2.4868988716490961</c:v>
                </c:pt>
                <c:pt idx="255">
                  <c:v>-3.0901699437500256</c:v>
                </c:pt>
                <c:pt idx="256">
                  <c:v>-3.6812455268473157</c:v>
                </c:pt>
                <c:pt idx="257">
                  <c:v>-4.2577929156512768</c:v>
                </c:pt>
                <c:pt idx="258">
                  <c:v>-4.8175367410176833</c:v>
                </c:pt>
                <c:pt idx="259">
                  <c:v>-5.3582679497904735</c:v>
                </c:pt>
                <c:pt idx="260">
                  <c:v>-5.8778525229252434</c:v>
                </c:pt>
                <c:pt idx="261">
                  <c:v>-6.3742398974873824</c:v>
                </c:pt>
                <c:pt idx="262">
                  <c:v>-6.8454710592873438</c:v>
                </c:pt>
                <c:pt idx="263">
                  <c:v>-7.2896862742145654</c:v>
                </c:pt>
                <c:pt idx="264">
                  <c:v>-7.7051324277583086</c:v>
                </c:pt>
                <c:pt idx="265">
                  <c:v>-8.0901699437498564</c:v>
                </c:pt>
                <c:pt idx="266">
                  <c:v>-8.4432792550205171</c:v>
                </c:pt>
                <c:pt idx="267">
                  <c:v>-8.7630668004389634</c:v>
                </c:pt>
                <c:pt idx="268">
                  <c:v>-9.0482705246604826</c:v>
                </c:pt>
                <c:pt idx="269">
                  <c:v>-9.2977648588827737</c:v>
                </c:pt>
                <c:pt idx="270">
                  <c:v>-9.5105651629517531</c:v>
                </c:pt>
                <c:pt idx="271">
                  <c:v>-9.6858316112864848</c:v>
                </c:pt>
                <c:pt idx="272">
                  <c:v>-9.8228725072870233</c:v>
                </c:pt>
                <c:pt idx="273">
                  <c:v>-9.9211470131448696</c:v>
                </c:pt>
                <c:pt idx="274">
                  <c:v>-9.980267284282764</c:v>
                </c:pt>
                <c:pt idx="275">
                  <c:v>-10</c:v>
                </c:pt>
                <c:pt idx="276">
                  <c:v>-9.9802672842826681</c:v>
                </c:pt>
                <c:pt idx="277">
                  <c:v>-9.9211470131446795</c:v>
                </c:pt>
                <c:pt idx="278">
                  <c:v>-9.8228725072867409</c:v>
                </c:pt>
                <c:pt idx="279">
                  <c:v>-9.6858316112861171</c:v>
                </c:pt>
                <c:pt idx="280">
                  <c:v>-9.510565162951286</c:v>
                </c:pt>
                <c:pt idx="281">
                  <c:v>-9.2977648588822177</c:v>
                </c:pt>
                <c:pt idx="282">
                  <c:v>-9.0482705246598538</c:v>
                </c:pt>
                <c:pt idx="283">
                  <c:v>-8.7630668004382333</c:v>
                </c:pt>
                <c:pt idx="284">
                  <c:v>-8.4432792550197053</c:v>
                </c:pt>
                <c:pt idx="285">
                  <c:v>-8.0901699437489878</c:v>
                </c:pt>
                <c:pt idx="286">
                  <c:v>-7.7051324277573441</c:v>
                </c:pt>
                <c:pt idx="287">
                  <c:v>-7.2896862742135298</c:v>
                </c:pt>
                <c:pt idx="288">
                  <c:v>-6.8454710592862655</c:v>
                </c:pt>
                <c:pt idx="289">
                  <c:v>-6.3742398974862162</c:v>
                </c:pt>
                <c:pt idx="290">
                  <c:v>-5.8778525229240186</c:v>
                </c:pt>
                <c:pt idx="291">
                  <c:v>-5.3582679497892247</c:v>
                </c:pt>
                <c:pt idx="292">
                  <c:v>-4.8175367410163554</c:v>
                </c:pt>
                <c:pt idx="293">
                  <c:v>-4.2577929156499064</c:v>
                </c:pt>
                <c:pt idx="294">
                  <c:v>-3.6812455268459079</c:v>
                </c:pt>
                <c:pt idx="295">
                  <c:v>-3.0901699437485859</c:v>
                </c:pt>
                <c:pt idx="296">
                  <c:v>-2.4868988716476466</c:v>
                </c:pt>
                <c:pt idx="297">
                  <c:v>-1.8738131458563005</c:v>
                </c:pt>
                <c:pt idx="298">
                  <c:v>-1.2533323356420909</c:v>
                </c:pt>
                <c:pt idx="299">
                  <c:v>-0.62790519529218014</c:v>
                </c:pt>
                <c:pt idx="300">
                  <c:v>9.8740893933468854E-13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E9-1D4D-80C4-7F370BD7ED9F}"/>
            </c:ext>
          </c:extLst>
        </c:ser>
        <c:ser>
          <c:idx val="1"/>
          <c:order val="1"/>
          <c:tx>
            <c:v>Finite Difference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'Oscillating input'!$A$20:$A$320</c:f>
              <c:numCache>
                <c:formatCode>0.00</c:formatCode>
                <c:ptCount val="3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xVal>
          <c:yVal>
            <c:numRef>
              <c:f>'Oscillating input'!$C$20:$C$320</c:f>
              <c:numCache>
                <c:formatCode>0.0000</c:formatCode>
                <c:ptCount val="301"/>
                <c:pt idx="0">
                  <c:v>0</c:v>
                </c:pt>
                <c:pt idx="1">
                  <c:v>1.5697629882328343E-2</c:v>
                </c:pt>
                <c:pt idx="2">
                  <c:v>4.6638497526346204E-2</c:v>
                </c:pt>
                <c:pt idx="3">
                  <c:v>9.2317863734618699E-2</c:v>
                </c:pt>
                <c:pt idx="4">
                  <c:v>0.15218238893246694</c:v>
                </c:pt>
                <c:pt idx="5">
                  <c:v>0.22563207780289213</c:v>
                </c:pt>
                <c:pt idx="6">
                  <c:v>0.31202241402898934</c:v>
                </c:pt>
                <c:pt idx="7">
                  <c:v>0.41066667656953276</c:v>
                </c:pt>
                <c:pt idx="8">
                  <c:v>0.52083842818072323</c:v>
                </c:pt>
                <c:pt idx="9">
                  <c:v>0.64177416622095429</c:v>
                </c:pt>
                <c:pt idx="10">
                  <c:v>0.77267612513854866</c:v>
                </c:pt>
                <c:pt idx="11">
                  <c:v>0.91271521944725742</c:v>
                </c:pt>
                <c:pt idx="12">
                  <c:v>1.0610341154432481</c:v>
                </c:pt>
                <c:pt idx="13">
                  <c:v>1.2167504194125198</c:v>
                </c:pt>
                <c:pt idx="14">
                  <c:v>1.3789599696211541</c:v>
                </c:pt>
                <c:pt idx="15">
                  <c:v>1.546740218974362</c:v>
                </c:pt>
                <c:pt idx="16">
                  <c:v>1.7191536948755068</c:v>
                </c:pt>
                <c:pt idx="17">
                  <c:v>1.8952515225145852</c:v>
                </c:pt>
                <c:pt idx="18">
                  <c:v>2.0740769975682256</c:v>
                </c:pt>
                <c:pt idx="19">
                  <c:v>2.254669194101083</c:v>
                </c:pt>
                <c:pt idx="20">
                  <c:v>2.4360665933223444</c:v>
                </c:pt>
                <c:pt idx="21">
                  <c:v>2.6173107187714435</c:v>
                </c:pt>
                <c:pt idx="22">
                  <c:v>2.7974497634843294</c:v>
                </c:pt>
                <c:pt idx="23">
                  <c:v>2.9755421947258407</c:v>
                </c:pt>
                <c:pt idx="24">
                  <c:v>3.1506603219647626</c:v>
                </c:pt>
                <c:pt idx="25">
                  <c:v>3.3218938139156435</c:v>
                </c:pt>
                <c:pt idx="26">
                  <c:v>3.4883531506748202</c:v>
                </c:pt>
                <c:pt idx="27">
                  <c:v>3.649172997236569</c:v>
                </c:pt>
                <c:pt idx="28">
                  <c:v>3.8035154849878268</c:v>
                </c:pt>
                <c:pt idx="29">
                  <c:v>3.9505733881452887</c:v>
                </c:pt>
                <c:pt idx="30">
                  <c:v>4.0895731825154451</c:v>
                </c:pt>
                <c:pt idx="31">
                  <c:v>4.2197779744246215</c:v>
                </c:pt>
                <c:pt idx="32">
                  <c:v>4.3404902881805105</c:v>
                </c:pt>
                <c:pt idx="33">
                  <c:v>4.4510547009869637</c:v>
                </c:pt>
                <c:pt idx="34">
                  <c:v>4.5508603148377933</c:v>
                </c:pt>
                <c:pt idx="35">
                  <c:v>4.6393430555605848</c:v>
                </c:pt>
                <c:pt idx="36">
                  <c:v>4.7159877898655171</c:v>
                </c:pt>
                <c:pt idx="37">
                  <c:v>4.7803302519742319</c:v>
                </c:pt>
                <c:pt idx="38">
                  <c:v>4.8319587721570478</c:v>
                </c:pt>
                <c:pt idx="39">
                  <c:v>4.8705158002902937</c:v>
                </c:pt>
                <c:pt idx="40">
                  <c:v>4.8956992183561541</c:v>
                </c:pt>
                <c:pt idx="41">
                  <c:v>4.9072634366419994</c:v>
                </c:pt>
                <c:pt idx="42">
                  <c:v>4.905020269251378</c:v>
                </c:pt>
                <c:pt idx="43">
                  <c:v>4.888839585411362</c:v>
                </c:pt>
                <c:pt idx="44">
                  <c:v>4.8586497339472476</c:v>
                </c:pt>
                <c:pt idx="45">
                  <c:v>4.8144377391923037</c:v>
                </c:pt>
                <c:pt idx="46">
                  <c:v>4.7562492675037102</c:v>
                </c:pt>
                <c:pt idx="47">
                  <c:v>4.6841883644625488</c:v>
                </c:pt>
                <c:pt idx="48">
                  <c:v>4.5984169637420615</c:v>
                </c:pt>
                <c:pt idx="49">
                  <c:v>4.499154169530839</c:v>
                </c:pt>
                <c:pt idx="50">
                  <c:v>4.3866753152925684</c:v>
                </c:pt>
                <c:pt idx="51">
                  <c:v>4.2613108025279258</c:v>
                </c:pt>
                <c:pt idx="52">
                  <c:v>4.1234447240736518</c:v>
                </c:pt>
                <c:pt idx="53">
                  <c:v>3.9735132773253801</c:v>
                </c:pt>
                <c:pt idx="54">
                  <c:v>3.8120029736010324</c:v>
                </c:pt>
                <c:pt idx="55">
                  <c:v>3.6394486506672701</c:v>
                </c:pt>
                <c:pt idx="56">
                  <c:v>3.4564312962294195</c:v>
                </c:pt>
                <c:pt idx="57">
                  <c:v>3.2635756909324165</c:v>
                </c:pt>
                <c:pt idx="58">
                  <c:v>3.061547880133678</c:v>
                </c:pt>
                <c:pt idx="59">
                  <c:v>2.8510524843855878</c:v>
                </c:pt>
                <c:pt idx="60">
                  <c:v>2.6328298592028307</c:v>
                </c:pt>
                <c:pt idx="61">
                  <c:v>2.407653115285588</c:v>
                </c:pt>
                <c:pt idx="62">
                  <c:v>2.1763250109212771</c:v>
                </c:pt>
                <c:pt idx="63">
                  <c:v>1.939674728792893</c:v>
                </c:pt>
                <c:pt idx="64">
                  <c:v>1.6985545498791241</c:v>
                </c:pt>
                <c:pt idx="65">
                  <c:v>1.4538364375384099</c:v>
                </c:pt>
                <c:pt idx="66">
                  <c:v>1.2064085452244464</c:v>
                </c:pt>
                <c:pt idx="67">
                  <c:v>0.95717166158287004</c:v>
                </c:pt>
                <c:pt idx="68">
                  <c:v>0.70703560692679401</c:v>
                </c:pt>
                <c:pt idx="69">
                  <c:v>0.45691559528156178</c:v>
                </c:pt>
                <c:pt idx="70">
                  <c:v>0.20772857632573477</c:v>
                </c:pt>
                <c:pt idx="71">
                  <c:v>-3.9610428364566019E-2</c:v>
                </c:pt>
                <c:pt idx="72">
                  <c:v>-0.28419198033762372</c:v>
                </c:pt>
                <c:pt idx="73">
                  <c:v>-0.52511585615780243</c:v>
                </c:pt>
                <c:pt idx="74">
                  <c:v>-0.76149464186092519</c:v>
                </c:pt>
                <c:pt idx="75">
                  <c:v>-0.99245727581440213</c:v>
                </c:pt>
                <c:pt idx="76">
                  <c:v>-1.21715252602611</c:v>
                </c:pt>
                <c:pt idx="77">
                  <c:v>-1.4347523882040769</c:v>
                </c:pt>
                <c:pt idx="78">
                  <c:v>-1.6444553911811475</c:v>
                </c:pt>
                <c:pt idx="79">
                  <c:v>-1.8454897966837771</c:v>
                </c:pt>
                <c:pt idx="80">
                  <c:v>-2.0371166808404717</c:v>
                </c:pt>
                <c:pt idx="81">
                  <c:v>-2.2186328852915236</c:v>
                </c:pt>
                <c:pt idx="82">
                  <c:v>-2.3893738262757411</c:v>
                </c:pt>
                <c:pt idx="83">
                  <c:v>-2.5487161506298146</c:v>
                </c:pt>
                <c:pt idx="84">
                  <c:v>-2.6960802282395742</c:v>
                </c:pt>
                <c:pt idx="85">
                  <c:v>-2.8309324711273232</c:v>
                </c:pt>
                <c:pt idx="86">
                  <c:v>-2.9527874700430887</c:v>
                </c:pt>
                <c:pt idx="87">
                  <c:v>-3.061209940147366</c:v>
                </c:pt>
                <c:pt idx="88">
                  <c:v>-3.155816468125856</c:v>
                </c:pt>
                <c:pt idx="89">
                  <c:v>-3.236277053859884</c:v>
                </c:pt>
                <c:pt idx="90">
                  <c:v>-3.3023164405865071</c:v>
                </c:pt>
                <c:pt idx="91">
                  <c:v>-3.3537152283165956</c:v>
                </c:pt>
                <c:pt idx="92">
                  <c:v>-3.3903107661341121</c:v>
                </c:pt>
                <c:pt idx="93">
                  <c:v>-3.4119978198720298</c:v>
                </c:pt>
                <c:pt idx="94">
                  <c:v>-3.4187290125464012</c:v>
                </c:pt>
                <c:pt idx="95">
                  <c:v>-3.4105150358264806</c:v>
                </c:pt>
                <c:pt idx="96">
                  <c:v>-3.3874246317220349</c:v>
                </c:pt>
                <c:pt idx="97">
                  <c:v>-3.3495843445754181</c:v>
                </c:pt>
                <c:pt idx="98">
                  <c:v>-3.2971780443521115</c:v>
                </c:pt>
                <c:pt idx="99">
                  <c:v>-3.2304462231256403</c:v>
                </c:pt>
                <c:pt idx="100">
                  <c:v>-3.1496850675475025</c:v>
                </c:pt>
                <c:pt idx="101">
                  <c:v>-3.0552453109764901</c:v>
                </c:pt>
                <c:pt idx="102">
                  <c:v>-2.947530869811005</c:v>
                </c:pt>
                <c:pt idx="103">
                  <c:v>-2.826997269419302</c:v>
                </c:pt>
                <c:pt idx="104">
                  <c:v>-2.6941498658926091</c:v>
                </c:pt>
                <c:pt idx="105">
                  <c:v>-2.5495418706515602</c:v>
                </c:pt>
                <c:pt idx="106">
                  <c:v>-2.3937721857141048</c:v>
                </c:pt>
                <c:pt idx="107">
                  <c:v>-2.2274830581799874</c:v>
                </c:pt>
                <c:pt idx="108">
                  <c:v>-2.051357563200062</c:v>
                </c:pt>
                <c:pt idx="109">
                  <c:v>-1.8661169253753143</c:v>
                </c:pt>
                <c:pt idx="110">
                  <c:v>-1.6725176891678162</c:v>
                </c:pt>
                <c:pt idx="111">
                  <c:v>-1.4713487495014512</c:v>
                </c:pt>
                <c:pt idx="112">
                  <c:v>-1.2634282542817454</c:v>
                </c:pt>
                <c:pt idx="113">
                  <c:v>-1.0496003910693514</c:v>
                </c:pt>
                <c:pt idx="114">
                  <c:v>-0.83073207059867293</c:v>
                </c:pt>
                <c:pt idx="115">
                  <c:v>-0.6077095202399716</c:v>
                </c:pt>
                <c:pt idx="116">
                  <c:v>-0.38143480085847065</c:v>
                </c:pt>
                <c:pt idx="117">
                  <c:v>-0.15282226082604494</c:v>
                </c:pt>
                <c:pt idx="118">
                  <c:v>7.7205058811109339E-2</c:v>
                </c:pt>
                <c:pt idx="119">
                  <c:v>0.30771905381289288</c:v>
                </c:pt>
                <c:pt idx="120">
                  <c:v>0.53779020654135767</c:v>
                </c:pt>
                <c:pt idx="121">
                  <c:v>0.7664912416599805</c:v>
                </c:pt>
                <c:pt idx="122">
                  <c:v>0.9929007733006523</c:v>
                </c:pt>
                <c:pt idx="123">
                  <c:v>1.216106929296755</c:v>
                </c:pt>
                <c:pt idx="124">
                  <c:v>1.4352109381714038</c:v>
                </c:pt>
                <c:pt idx="125">
                  <c:v>1.6493306647171186</c:v>
                </c:pt>
                <c:pt idx="126">
                  <c:v>1.8576040802062588</c:v>
                </c:pt>
                <c:pt idx="127">
                  <c:v>2.0591926535297223</c:v>
                </c:pt>
                <c:pt idx="128">
                  <c:v>2.2532846498736521</c:v>
                </c:pt>
                <c:pt idx="129">
                  <c:v>2.4390983239089699</c:v>
                </c:pt>
                <c:pt idx="130">
                  <c:v>2.6158849948850356</c:v>
                </c:pt>
                <c:pt idx="131">
                  <c:v>2.7829319914849746</c:v>
                </c:pt>
                <c:pt idx="132">
                  <c:v>2.9395654548143573</c:v>
                </c:pt>
                <c:pt idx="133">
                  <c:v>3.0851529884549667</c:v>
                </c:pt>
                <c:pt idx="134">
                  <c:v>3.219106145119099</c:v>
                </c:pt>
                <c:pt idx="135">
                  <c:v>3.3408827400848615</c:v>
                </c:pt>
                <c:pt idx="136">
                  <c:v>3.4499889822766905</c:v>
                </c:pt>
                <c:pt idx="137">
                  <c:v>3.5459814145751296</c:v>
                </c:pt>
                <c:pt idx="138">
                  <c:v>3.6284686556929273</c:v>
                </c:pt>
                <c:pt idx="139">
                  <c:v>3.6971129367377809</c:v>
                </c:pt>
                <c:pt idx="140">
                  <c:v>3.7516314263924588</c:v>
                </c:pt>
                <c:pt idx="141">
                  <c:v>3.7917973394774012</c:v>
                </c:pt>
                <c:pt idx="142">
                  <c:v>3.8174408245158999</c:v>
                </c:pt>
                <c:pt idx="143">
                  <c:v>3.8284496267942756</c:v>
                </c:pt>
                <c:pt idx="144">
                  <c:v>3.8247695242955935</c:v>
                </c:pt>
                <c:pt idx="145">
                  <c:v>3.806404534781946</c:v>
                </c:pt>
                <c:pt idx="146">
                  <c:v>3.7734168932036165</c:v>
                </c:pt>
                <c:pt idx="147">
                  <c:v>3.7259267995199625</c:v>
                </c:pt>
                <c:pt idx="148">
                  <c:v>3.6641119379230451</c:v>
                </c:pt>
                <c:pt idx="149">
                  <c:v>3.5882067693573032</c:v>
                </c:pt>
                <c:pt idx="150">
                  <c:v>3.4985016001233764</c:v>
                </c:pt>
                <c:pt idx="151">
                  <c:v>3.3953414302379694</c:v>
                </c:pt>
                <c:pt idx="152">
                  <c:v>3.2791245860909499</c:v>
                </c:pt>
                <c:pt idx="153">
                  <c:v>3.1503011427922512</c:v>
                </c:pt>
                <c:pt idx="154">
                  <c:v>3.0093711424312373</c:v>
                </c:pt>
                <c:pt idx="155">
                  <c:v>2.8568826152767253</c:v>
                </c:pt>
                <c:pt idx="156">
                  <c:v>2.6934294117236437</c:v>
                </c:pt>
                <c:pt idx="157">
                  <c:v>2.5196488535392905</c:v>
                </c:pt>
                <c:pt idx="158">
                  <c:v>2.3362192136753852</c:v>
                </c:pt>
                <c:pt idx="159">
                  <c:v>2.1438570345887569</c:v>
                </c:pt>
                <c:pt idx="160">
                  <c:v>1.9433142956509246</c:v>
                </c:pt>
                <c:pt idx="161">
                  <c:v>1.735375440822484</c:v>
                </c:pt>
                <c:pt idx="162">
                  <c:v>1.5208542783197543</c:v>
                </c:pt>
                <c:pt idx="163">
                  <c:v>1.3005907645064116</c:v>
                </c:pt>
                <c:pt idx="164">
                  <c:v>1.0754476846998078</c:v>
                </c:pt>
                <c:pt idx="165">
                  <c:v>0.84630724398857915</c:v>
                </c:pt>
                <c:pt idx="166">
                  <c:v>0.61406758151336382</c:v>
                </c:pt>
                <c:pt idx="167">
                  <c:v>0.37963922196456634</c:v>
                </c:pt>
                <c:pt idx="168">
                  <c:v>0.14394147829894932</c:v>
                </c:pt>
                <c:pt idx="169">
                  <c:v>-9.2101180130585436E-2</c:v>
                </c:pt>
                <c:pt idx="170">
                  <c:v>-0.32756277970110781</c:v>
                </c:pt>
                <c:pt idx="171">
                  <c:v>-0.56151950049073684</c:v>
                </c:pt>
                <c:pt idx="172">
                  <c:v>-0.7930533256606398</c:v>
                </c:pt>
                <c:pt idx="173">
                  <c:v>-1.0212556678477429</c:v>
                </c:pt>
                <c:pt idx="174">
                  <c:v>-1.245230958258617</c:v>
                </c:pt>
                <c:pt idx="175">
                  <c:v>-1.4641001843021515</c:v>
                </c:pt>
                <c:pt idx="176">
                  <c:v>-1.6770043618016659</c:v>
                </c:pt>
                <c:pt idx="177">
                  <c:v>-1.8831079280852441</c:v>
                </c:pt>
                <c:pt idx="178">
                  <c:v>-2.0816020425652857</c:v>
                </c:pt>
                <c:pt idx="179">
                  <c:v>-2.271707781783312</c:v>
                </c:pt>
                <c:pt idx="180">
                  <c:v>-2.4526792163125184</c:v>
                </c:pt>
                <c:pt idx="181">
                  <c:v>-2.6238063573767691</c:v>
                </c:pt>
                <c:pt idx="182">
                  <c:v>-2.7844179615588556</c:v>
                </c:pt>
                <c:pt idx="183">
                  <c:v>-2.9338841825308508</c:v>
                </c:pt>
                <c:pt idx="184">
                  <c:v>-3.0716190593430839</c:v>
                </c:pt>
                <c:pt idx="185">
                  <c:v>-3.1970828314532445</c:v>
                </c:pt>
                <c:pt idx="186">
                  <c:v>-3.3097840713608613</c:v>
                </c:pt>
                <c:pt idx="187">
                  <c:v>-3.4092816264321932</c:v>
                </c:pt>
                <c:pt idx="188">
                  <c:v>-3.4951863622535608</c:v>
                </c:pt>
                <c:pt idx="189">
                  <c:v>-3.5671627006343947</c:v>
                </c:pt>
                <c:pt idx="190">
                  <c:v>-3.6249299461916533</c:v>
                </c:pt>
                <c:pt idx="191">
                  <c:v>-3.6682633962816111</c:v>
                </c:pt>
                <c:pt idx="192">
                  <c:v>-3.6969952298999997</c:v>
                </c:pt>
                <c:pt idx="193">
                  <c:v>-3.7110151720437674</c:v>
                </c:pt>
                <c:pt idx="194">
                  <c:v>-3.710270930913842</c:v>
                </c:pt>
                <c:pt idx="195">
                  <c:v>-3.6947684062347315</c:v>
                </c:pt>
                <c:pt idx="196">
                  <c:v>-3.6645716678700757</c:v>
                </c:pt>
                <c:pt idx="197">
                  <c:v>-3.6198027048197536</c:v>
                </c:pt>
                <c:pt idx="198">
                  <c:v>-3.5606409455903338</c:v>
                </c:pt>
                <c:pt idx="199">
                  <c:v>-3.4873225518329023</c:v>
                </c:pt>
                <c:pt idx="200">
                  <c:v>-3.4001394880370777</c:v>
                </c:pt>
                <c:pt idx="201">
                  <c:v>-3.29943837095382</c:v>
                </c:pt>
                <c:pt idx="202">
                  <c:v>-3.1856191032888961</c:v>
                </c:pt>
                <c:pt idx="203">
                  <c:v>-3.0591332970602396</c:v>
                </c:pt>
                <c:pt idx="204">
                  <c:v>-2.9204824928425168</c:v>
                </c:pt>
                <c:pt idx="205">
                  <c:v>-2.7702161819277138</c:v>
                </c:pt>
                <c:pt idx="206">
                  <c:v>-2.6089296392083483</c:v>
                </c:pt>
                <c:pt idx="207">
                  <c:v>-2.4372615753368683</c:v>
                </c:pt>
                <c:pt idx="208">
                  <c:v>-2.2558916174280141</c:v>
                </c:pt>
                <c:pt idx="209">
                  <c:v>-2.0655376282475615</c:v>
                </c:pt>
                <c:pt idx="210">
                  <c:v>-1.8669528744682506</c:v>
                </c:pt>
                <c:pt idx="211">
                  <c:v>-1.6609230551693683</c:v>
                </c:pt>
                <c:pt idx="212">
                  <c:v>-1.4482632023079587</c:v>
                </c:pt>
                <c:pt idx="213">
                  <c:v>-1.2298144653949035</c:v>
                </c:pt>
                <c:pt idx="214">
                  <c:v>-1.0064407930660801</c:v>
                </c:pt>
                <c:pt idx="215">
                  <c:v>-0.77902552464568797</c:v>
                </c:pt>
                <c:pt idx="216">
                  <c:v>-0.54846790515403898</c:v>
                </c:pt>
                <c:pt idx="217">
                  <c:v>-0.31567953751421923</c:v>
                </c:pt>
                <c:pt idx="218">
                  <c:v>-8.1580785959856156E-2</c:v>
                </c:pt>
                <c:pt idx="219">
                  <c:v>0.15290285516120539</c:v>
                </c:pt>
                <c:pt idx="220">
                  <c:v>0.38684441285596571</c:v>
                </c:pt>
                <c:pt idx="221">
                  <c:v>0.61931909281672604</c:v>
                </c:pt>
                <c:pt idx="222">
                  <c:v>0.84940792817848132</c:v>
                </c:pt>
                <c:pt idx="223">
                  <c:v>1.0762014053026396</c:v>
                </c:pt>
                <c:pt idx="224">
                  <c:v>1.2988030522771421</c:v>
                </c:pt>
                <c:pt idx="225">
                  <c:v>1.5163329759702135</c:v>
                </c:pt>
                <c:pt idx="226">
                  <c:v>1.7279313336780255</c:v>
                </c:pt>
                <c:pt idx="227">
                  <c:v>1.9327617256646934</c:v>
                </c:pt>
                <c:pt idx="228">
                  <c:v>2.1300144952052467</c:v>
                </c:pt>
                <c:pt idx="229">
                  <c:v>2.3189099231072712</c:v>
                </c:pt>
                <c:pt idx="230">
                  <c:v>2.498701304103375</c:v>
                </c:pt>
                <c:pt idx="231">
                  <c:v>2.6686778929728501</c:v>
                </c:pt>
                <c:pt idx="232">
                  <c:v>2.8281677087650299</c:v>
                </c:pt>
                <c:pt idx="233">
                  <c:v>2.9765401860568654</c:v>
                </c:pt>
                <c:pt idx="234">
                  <c:v>3.1132086627809423</c:v>
                </c:pt>
                <c:pt idx="235">
                  <c:v>3.2376326948051495</c:v>
                </c:pt>
                <c:pt idx="236">
                  <c:v>3.3493201881289618</c:v>
                </c:pt>
                <c:pt idx="237">
                  <c:v>3.4478293402810838</c:v>
                </c:pt>
                <c:pt idx="238">
                  <c:v>3.5327703832562212</c:v>
                </c:pt>
                <c:pt idx="239">
                  <c:v>3.6038071211119798</c:v>
                </c:pt>
                <c:pt idx="240">
                  <c:v>3.6606582561572898</c:v>
                </c:pt>
                <c:pt idx="241">
                  <c:v>3.7030984984980972</c:v>
                </c:pt>
                <c:pt idx="242">
                  <c:v>3.7309594545610634</c:v>
                </c:pt>
                <c:pt idx="243">
                  <c:v>3.7441302910882945</c:v>
                </c:pt>
                <c:pt idx="244">
                  <c:v>3.7425581719822456</c:v>
                </c:pt>
                <c:pt idx="245">
                  <c:v>3.7262484662764148</c:v>
                </c:pt>
                <c:pt idx="246">
                  <c:v>3.6952647264107061</c:v>
                </c:pt>
                <c:pt idx="247">
                  <c:v>3.6497284368968574</c:v>
                </c:pt>
                <c:pt idx="248">
                  <c:v>3.5898185343654991</c:v>
                </c:pt>
                <c:pt idx="249">
                  <c:v>3.5157707008886772</c:v>
                </c:pt>
                <c:pt idx="250">
                  <c:v>3.4278764333664471</c:v>
                </c:pt>
                <c:pt idx="251">
                  <c:v>3.326481892649944</c:v>
                </c:pt>
                <c:pt idx="252">
                  <c:v>3.2119865369426055</c:v>
                </c:pt>
                <c:pt idx="253">
                  <c:v>3.0848415448725959</c:v>
                </c:pt>
                <c:pt idx="254">
                  <c:v>2.9455480344595535</c:v>
                </c:pt>
                <c:pt idx="255">
                  <c:v>2.7946550850043139</c:v>
                </c:pt>
                <c:pt idx="256">
                  <c:v>2.6327575697080232</c:v>
                </c:pt>
                <c:pt idx="257">
                  <c:v>2.4604938075740406</c:v>
                </c:pt>
                <c:pt idx="258">
                  <c:v>2.2785430438592473</c:v>
                </c:pt>
                <c:pt idx="259">
                  <c:v>2.0876227690180045</c:v>
                </c:pt>
                <c:pt idx="260">
                  <c:v>1.8884858867194232</c:v>
                </c:pt>
                <c:pt idx="261">
                  <c:v>1.681917742114253</c:v>
                </c:pt>
                <c:pt idx="262">
                  <c:v>1.4687330220792132</c:v>
                </c:pt>
                <c:pt idx="263">
                  <c:v>1.2497725396718686</c:v>
                </c:pt>
                <c:pt idx="264">
                  <c:v>1.0258999154861141</c:v>
                </c:pt>
                <c:pt idx="265">
                  <c:v>0.79799816900521492</c:v>
                </c:pt>
                <c:pt idx="266">
                  <c:v>0.56696623340457164</c:v>
                </c:pt>
                <c:pt idx="267">
                  <c:v>0.33371540755848328</c:v>
                </c:pt>
                <c:pt idx="268">
                  <c:v>9.9165759253009134E-2</c:v>
                </c:pt>
                <c:pt idx="269">
                  <c:v>-0.13575750620038546</c:v>
                </c:pt>
                <c:pt idx="270">
                  <c:v>-0.37012769761916969</c:v>
                </c:pt>
                <c:pt idx="271">
                  <c:v>-0.60302029546085256</c:v>
                </c:pt>
                <c:pt idx="272">
                  <c:v>-0.8335166007565068</c:v>
                </c:pt>
                <c:pt idx="273">
                  <c:v>-1.0607073610662159</c:v>
                </c:pt>
                <c:pt idx="274">
                  <c:v>-1.2836963591466297</c:v>
                </c:pt>
                <c:pt idx="275">
                  <c:v>-1.5016039501679641</c:v>
                </c:pt>
                <c:pt idx="276">
                  <c:v>-1.7135705335208318</c:v>
                </c:pt>
                <c:pt idx="277">
                  <c:v>-1.9187599455114279</c:v>
                </c:pt>
                <c:pt idx="278">
                  <c:v>-2.1163627595558108</c:v>
                </c:pt>
                <c:pt idx="279">
                  <c:v>-2.3055994808490685</c:v>
                </c:pt>
                <c:pt idx="280">
                  <c:v>-2.4857236229016237</c:v>
                </c:pt>
                <c:pt idx="281">
                  <c:v>-2.6560246538011385</c:v>
                </c:pt>
                <c:pt idx="282">
                  <c:v>-2.8158308005726065</c:v>
                </c:pt>
                <c:pt idx="283">
                  <c:v>-2.964511700569247</c:v>
                </c:pt>
                <c:pt idx="284">
                  <c:v>-3.1014808894305084</c:v>
                </c:pt>
                <c:pt idx="285">
                  <c:v>-3.2261981157884705</c:v>
                </c:pt>
                <c:pt idx="286">
                  <c:v>-3.3381714735876922</c:v>
                </c:pt>
                <c:pt idx="287">
                  <c:v>-3.4369593436033381</c:v>
                </c:pt>
                <c:pt idx="288">
                  <c:v>-3.5221721364954113</c:v>
                </c:pt>
                <c:pt idx="289">
                  <c:v>-3.5934738305201814</c:v>
                </c:pt>
                <c:pt idx="290">
                  <c:v>-3.6505832978302775</c:v>
                </c:pt>
                <c:pt idx="291">
                  <c:v>-3.6932754141292512</c:v>
                </c:pt>
                <c:pt idx="292">
                  <c:v>-3.7213819473014289</c:v>
                </c:pt>
                <c:pt idx="293">
                  <c:v>-3.734792221510141</c:v>
                </c:pt>
                <c:pt idx="294">
                  <c:v>-3.733453554143535</c:v>
                </c:pt>
                <c:pt idx="295">
                  <c:v>-3.7173714638836612</c:v>
                </c:pt>
                <c:pt idx="296">
                  <c:v>-3.6866096490777607</c:v>
                </c:pt>
                <c:pt idx="297">
                  <c:v>-3.6412897364972241</c:v>
                </c:pt>
                <c:pt idx="298">
                  <c:v>-3.581590801475846</c:v>
                </c:pt>
                <c:pt idx="299">
                  <c:v>-3.5077486613212545</c:v>
                </c:pt>
                <c:pt idx="300">
                  <c:v>-3.4200549447881983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E9-1D4D-80C4-7F370BD7ED9F}"/>
            </c:ext>
          </c:extLst>
        </c:ser>
        <c:ser>
          <c:idx val="2"/>
          <c:order val="2"/>
          <c:tx>
            <c:v>Analytical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'Oscillating input'!$A$20:$A$320</c:f>
              <c:numCache>
                <c:formatCode>0.00</c:formatCode>
                <c:ptCount val="301"/>
                <c:pt idx="0" formatCode="General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  <c:pt idx="101">
                  <c:v>5.0499999999999901</c:v>
                </c:pt>
                <c:pt idx="102">
                  <c:v>5.0999999999999899</c:v>
                </c:pt>
                <c:pt idx="103">
                  <c:v>5.1499999999999897</c:v>
                </c:pt>
                <c:pt idx="104">
                  <c:v>5.1999999999999895</c:v>
                </c:pt>
                <c:pt idx="105">
                  <c:v>5.2499999999999893</c:v>
                </c:pt>
                <c:pt idx="106">
                  <c:v>5.2999999999999892</c:v>
                </c:pt>
                <c:pt idx="107">
                  <c:v>5.349999999999989</c:v>
                </c:pt>
                <c:pt idx="108">
                  <c:v>5.3999999999999888</c:v>
                </c:pt>
                <c:pt idx="109">
                  <c:v>5.4499999999999886</c:v>
                </c:pt>
                <c:pt idx="110">
                  <c:v>5.4999999999999885</c:v>
                </c:pt>
                <c:pt idx="111">
                  <c:v>5.5499999999999883</c:v>
                </c:pt>
                <c:pt idx="112">
                  <c:v>5.5999999999999881</c:v>
                </c:pt>
                <c:pt idx="113">
                  <c:v>5.6499999999999879</c:v>
                </c:pt>
                <c:pt idx="114">
                  <c:v>5.6999999999999877</c:v>
                </c:pt>
                <c:pt idx="115">
                  <c:v>5.7499999999999876</c:v>
                </c:pt>
                <c:pt idx="116">
                  <c:v>5.7999999999999874</c:v>
                </c:pt>
                <c:pt idx="117">
                  <c:v>5.8499999999999872</c:v>
                </c:pt>
                <c:pt idx="118">
                  <c:v>5.899999999999987</c:v>
                </c:pt>
                <c:pt idx="119">
                  <c:v>5.9499999999999869</c:v>
                </c:pt>
                <c:pt idx="120">
                  <c:v>5.9999999999999867</c:v>
                </c:pt>
                <c:pt idx="121">
                  <c:v>6.0499999999999865</c:v>
                </c:pt>
                <c:pt idx="122">
                  <c:v>6.0999999999999863</c:v>
                </c:pt>
                <c:pt idx="123">
                  <c:v>6.1499999999999861</c:v>
                </c:pt>
                <c:pt idx="124">
                  <c:v>6.199999999999986</c:v>
                </c:pt>
                <c:pt idx="125">
                  <c:v>6.2499999999999858</c:v>
                </c:pt>
                <c:pt idx="126">
                  <c:v>6.2999999999999856</c:v>
                </c:pt>
                <c:pt idx="127">
                  <c:v>6.3499999999999854</c:v>
                </c:pt>
                <c:pt idx="128">
                  <c:v>6.3999999999999853</c:v>
                </c:pt>
                <c:pt idx="129">
                  <c:v>6.4499999999999851</c:v>
                </c:pt>
                <c:pt idx="130">
                  <c:v>6.4999999999999849</c:v>
                </c:pt>
                <c:pt idx="131">
                  <c:v>6.5499999999999847</c:v>
                </c:pt>
                <c:pt idx="132">
                  <c:v>6.5999999999999845</c:v>
                </c:pt>
                <c:pt idx="133">
                  <c:v>6.6499999999999844</c:v>
                </c:pt>
                <c:pt idx="134">
                  <c:v>6.6999999999999842</c:v>
                </c:pt>
                <c:pt idx="135">
                  <c:v>6.749999999999984</c:v>
                </c:pt>
                <c:pt idx="136">
                  <c:v>6.7999999999999838</c:v>
                </c:pt>
                <c:pt idx="137">
                  <c:v>6.8499999999999837</c:v>
                </c:pt>
                <c:pt idx="138">
                  <c:v>6.8999999999999835</c:v>
                </c:pt>
                <c:pt idx="139">
                  <c:v>6.9499999999999833</c:v>
                </c:pt>
                <c:pt idx="140">
                  <c:v>6.9999999999999831</c:v>
                </c:pt>
                <c:pt idx="141">
                  <c:v>7.0499999999999829</c:v>
                </c:pt>
                <c:pt idx="142">
                  <c:v>7.0999999999999828</c:v>
                </c:pt>
                <c:pt idx="143">
                  <c:v>7.1499999999999826</c:v>
                </c:pt>
                <c:pt idx="144">
                  <c:v>7.1999999999999824</c:v>
                </c:pt>
                <c:pt idx="145">
                  <c:v>7.2499999999999822</c:v>
                </c:pt>
                <c:pt idx="146">
                  <c:v>7.2999999999999821</c:v>
                </c:pt>
                <c:pt idx="147">
                  <c:v>7.3499999999999819</c:v>
                </c:pt>
                <c:pt idx="148">
                  <c:v>7.3999999999999817</c:v>
                </c:pt>
                <c:pt idx="149">
                  <c:v>7.4499999999999815</c:v>
                </c:pt>
                <c:pt idx="150">
                  <c:v>7.4999999999999813</c:v>
                </c:pt>
                <c:pt idx="151">
                  <c:v>7.5499999999999812</c:v>
                </c:pt>
                <c:pt idx="152">
                  <c:v>7.599999999999981</c:v>
                </c:pt>
                <c:pt idx="153">
                  <c:v>7.6499999999999808</c:v>
                </c:pt>
                <c:pt idx="154">
                  <c:v>7.6999999999999806</c:v>
                </c:pt>
                <c:pt idx="155">
                  <c:v>7.7499999999999805</c:v>
                </c:pt>
                <c:pt idx="156">
                  <c:v>7.7999999999999803</c:v>
                </c:pt>
                <c:pt idx="157">
                  <c:v>7.8499999999999801</c:v>
                </c:pt>
                <c:pt idx="158">
                  <c:v>7.8999999999999799</c:v>
                </c:pt>
                <c:pt idx="159">
                  <c:v>7.9499999999999797</c:v>
                </c:pt>
                <c:pt idx="160">
                  <c:v>7.9999999999999796</c:v>
                </c:pt>
                <c:pt idx="161">
                  <c:v>8.0499999999999794</c:v>
                </c:pt>
                <c:pt idx="162">
                  <c:v>8.0999999999999801</c:v>
                </c:pt>
                <c:pt idx="163">
                  <c:v>8.1499999999999808</c:v>
                </c:pt>
                <c:pt idx="164">
                  <c:v>8.1999999999999815</c:v>
                </c:pt>
                <c:pt idx="165">
                  <c:v>8.2499999999999822</c:v>
                </c:pt>
                <c:pt idx="166">
                  <c:v>8.2999999999999829</c:v>
                </c:pt>
                <c:pt idx="167">
                  <c:v>8.3499999999999837</c:v>
                </c:pt>
                <c:pt idx="168">
                  <c:v>8.3999999999999844</c:v>
                </c:pt>
                <c:pt idx="169">
                  <c:v>8.4499999999999851</c:v>
                </c:pt>
                <c:pt idx="170">
                  <c:v>8.4999999999999858</c:v>
                </c:pt>
                <c:pt idx="171">
                  <c:v>8.5499999999999865</c:v>
                </c:pt>
                <c:pt idx="172">
                  <c:v>8.5999999999999872</c:v>
                </c:pt>
                <c:pt idx="173">
                  <c:v>8.6499999999999879</c:v>
                </c:pt>
                <c:pt idx="174">
                  <c:v>8.6999999999999886</c:v>
                </c:pt>
                <c:pt idx="175">
                  <c:v>8.7499999999999893</c:v>
                </c:pt>
                <c:pt idx="176">
                  <c:v>8.7999999999999901</c:v>
                </c:pt>
                <c:pt idx="177">
                  <c:v>8.8499999999999908</c:v>
                </c:pt>
                <c:pt idx="178">
                  <c:v>8.8999999999999915</c:v>
                </c:pt>
                <c:pt idx="179">
                  <c:v>8.9499999999999922</c:v>
                </c:pt>
                <c:pt idx="180">
                  <c:v>8.9999999999999929</c:v>
                </c:pt>
                <c:pt idx="181">
                  <c:v>9.0499999999999936</c:v>
                </c:pt>
                <c:pt idx="182">
                  <c:v>9.0999999999999943</c:v>
                </c:pt>
                <c:pt idx="183">
                  <c:v>9.149999999999995</c:v>
                </c:pt>
                <c:pt idx="184">
                  <c:v>9.1999999999999957</c:v>
                </c:pt>
                <c:pt idx="185">
                  <c:v>9.2499999999999964</c:v>
                </c:pt>
                <c:pt idx="186">
                  <c:v>9.2999999999999972</c:v>
                </c:pt>
                <c:pt idx="187">
                  <c:v>9.3499999999999979</c:v>
                </c:pt>
                <c:pt idx="188">
                  <c:v>9.3999999999999986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9.6500000000000021</c:v>
                </c:pt>
                <c:pt idx="194">
                  <c:v>9.7000000000000028</c:v>
                </c:pt>
                <c:pt idx="195">
                  <c:v>9.7500000000000036</c:v>
                </c:pt>
                <c:pt idx="196">
                  <c:v>9.8000000000000043</c:v>
                </c:pt>
                <c:pt idx="197">
                  <c:v>9.850000000000005</c:v>
                </c:pt>
                <c:pt idx="198">
                  <c:v>9.9000000000000057</c:v>
                </c:pt>
                <c:pt idx="199">
                  <c:v>9.9500000000000064</c:v>
                </c:pt>
                <c:pt idx="200">
                  <c:v>10.000000000000007</c:v>
                </c:pt>
                <c:pt idx="201">
                  <c:v>10.050000000000008</c:v>
                </c:pt>
                <c:pt idx="202">
                  <c:v>10.100000000000009</c:v>
                </c:pt>
                <c:pt idx="203">
                  <c:v>10.150000000000009</c:v>
                </c:pt>
                <c:pt idx="204">
                  <c:v>10.20000000000001</c:v>
                </c:pt>
                <c:pt idx="205">
                  <c:v>10.250000000000011</c:v>
                </c:pt>
                <c:pt idx="206">
                  <c:v>10.300000000000011</c:v>
                </c:pt>
                <c:pt idx="207">
                  <c:v>10.350000000000012</c:v>
                </c:pt>
                <c:pt idx="208">
                  <c:v>10.400000000000013</c:v>
                </c:pt>
                <c:pt idx="209">
                  <c:v>10.450000000000014</c:v>
                </c:pt>
                <c:pt idx="210">
                  <c:v>10.500000000000014</c:v>
                </c:pt>
                <c:pt idx="211">
                  <c:v>10.550000000000015</c:v>
                </c:pt>
                <c:pt idx="212">
                  <c:v>10.600000000000016</c:v>
                </c:pt>
                <c:pt idx="213">
                  <c:v>10.650000000000016</c:v>
                </c:pt>
                <c:pt idx="214">
                  <c:v>10.700000000000017</c:v>
                </c:pt>
                <c:pt idx="215">
                  <c:v>10.750000000000018</c:v>
                </c:pt>
                <c:pt idx="216">
                  <c:v>10.800000000000018</c:v>
                </c:pt>
                <c:pt idx="217">
                  <c:v>10.850000000000019</c:v>
                </c:pt>
                <c:pt idx="218">
                  <c:v>10.90000000000002</c:v>
                </c:pt>
                <c:pt idx="219">
                  <c:v>10.950000000000021</c:v>
                </c:pt>
                <c:pt idx="220">
                  <c:v>11.000000000000021</c:v>
                </c:pt>
                <c:pt idx="221">
                  <c:v>11.050000000000022</c:v>
                </c:pt>
                <c:pt idx="222">
                  <c:v>11.100000000000023</c:v>
                </c:pt>
                <c:pt idx="223">
                  <c:v>11.150000000000023</c:v>
                </c:pt>
                <c:pt idx="224">
                  <c:v>11.200000000000024</c:v>
                </c:pt>
                <c:pt idx="225">
                  <c:v>11.250000000000025</c:v>
                </c:pt>
                <c:pt idx="226">
                  <c:v>11.300000000000026</c:v>
                </c:pt>
                <c:pt idx="227">
                  <c:v>11.350000000000026</c:v>
                </c:pt>
                <c:pt idx="228">
                  <c:v>11.400000000000027</c:v>
                </c:pt>
                <c:pt idx="229">
                  <c:v>11.450000000000028</c:v>
                </c:pt>
                <c:pt idx="230">
                  <c:v>11.500000000000028</c:v>
                </c:pt>
                <c:pt idx="231">
                  <c:v>11.550000000000029</c:v>
                </c:pt>
                <c:pt idx="232">
                  <c:v>11.60000000000003</c:v>
                </c:pt>
                <c:pt idx="233">
                  <c:v>11.650000000000031</c:v>
                </c:pt>
                <c:pt idx="234">
                  <c:v>11.700000000000031</c:v>
                </c:pt>
                <c:pt idx="235">
                  <c:v>11.750000000000032</c:v>
                </c:pt>
                <c:pt idx="236">
                  <c:v>11.800000000000033</c:v>
                </c:pt>
                <c:pt idx="237">
                  <c:v>11.850000000000033</c:v>
                </c:pt>
                <c:pt idx="238">
                  <c:v>11.900000000000034</c:v>
                </c:pt>
                <c:pt idx="239">
                  <c:v>11.950000000000035</c:v>
                </c:pt>
                <c:pt idx="240">
                  <c:v>12.000000000000036</c:v>
                </c:pt>
                <c:pt idx="241">
                  <c:v>12.050000000000036</c:v>
                </c:pt>
                <c:pt idx="242">
                  <c:v>12.100000000000037</c:v>
                </c:pt>
                <c:pt idx="243">
                  <c:v>12.150000000000038</c:v>
                </c:pt>
                <c:pt idx="244">
                  <c:v>12.200000000000038</c:v>
                </c:pt>
                <c:pt idx="245">
                  <c:v>12.250000000000039</c:v>
                </c:pt>
                <c:pt idx="246">
                  <c:v>12.30000000000004</c:v>
                </c:pt>
                <c:pt idx="247">
                  <c:v>12.350000000000041</c:v>
                </c:pt>
                <c:pt idx="248">
                  <c:v>12.400000000000041</c:v>
                </c:pt>
                <c:pt idx="249">
                  <c:v>12.450000000000042</c:v>
                </c:pt>
                <c:pt idx="250">
                  <c:v>12.500000000000043</c:v>
                </c:pt>
                <c:pt idx="251">
                  <c:v>12.550000000000043</c:v>
                </c:pt>
                <c:pt idx="252">
                  <c:v>12.600000000000044</c:v>
                </c:pt>
                <c:pt idx="253">
                  <c:v>12.650000000000045</c:v>
                </c:pt>
                <c:pt idx="254">
                  <c:v>12.700000000000045</c:v>
                </c:pt>
                <c:pt idx="255">
                  <c:v>12.750000000000046</c:v>
                </c:pt>
                <c:pt idx="256">
                  <c:v>12.800000000000047</c:v>
                </c:pt>
                <c:pt idx="257">
                  <c:v>12.850000000000048</c:v>
                </c:pt>
                <c:pt idx="258">
                  <c:v>12.900000000000048</c:v>
                </c:pt>
                <c:pt idx="259">
                  <c:v>12.950000000000049</c:v>
                </c:pt>
                <c:pt idx="260">
                  <c:v>13.00000000000005</c:v>
                </c:pt>
                <c:pt idx="261">
                  <c:v>13.05000000000005</c:v>
                </c:pt>
                <c:pt idx="262">
                  <c:v>13.100000000000051</c:v>
                </c:pt>
                <c:pt idx="263">
                  <c:v>13.150000000000052</c:v>
                </c:pt>
                <c:pt idx="264">
                  <c:v>13.200000000000053</c:v>
                </c:pt>
                <c:pt idx="265">
                  <c:v>13.250000000000053</c:v>
                </c:pt>
                <c:pt idx="266">
                  <c:v>13.300000000000054</c:v>
                </c:pt>
                <c:pt idx="267">
                  <c:v>13.350000000000055</c:v>
                </c:pt>
                <c:pt idx="268">
                  <c:v>13.400000000000055</c:v>
                </c:pt>
                <c:pt idx="269">
                  <c:v>13.450000000000056</c:v>
                </c:pt>
                <c:pt idx="270">
                  <c:v>13.500000000000057</c:v>
                </c:pt>
                <c:pt idx="271">
                  <c:v>13.550000000000058</c:v>
                </c:pt>
                <c:pt idx="272">
                  <c:v>13.600000000000058</c:v>
                </c:pt>
                <c:pt idx="273">
                  <c:v>13.650000000000059</c:v>
                </c:pt>
                <c:pt idx="274">
                  <c:v>13.70000000000006</c:v>
                </c:pt>
                <c:pt idx="275">
                  <c:v>13.75000000000006</c:v>
                </c:pt>
                <c:pt idx="276">
                  <c:v>13.800000000000061</c:v>
                </c:pt>
                <c:pt idx="277">
                  <c:v>13.850000000000062</c:v>
                </c:pt>
                <c:pt idx="278">
                  <c:v>13.900000000000063</c:v>
                </c:pt>
                <c:pt idx="279">
                  <c:v>13.950000000000063</c:v>
                </c:pt>
                <c:pt idx="280">
                  <c:v>14.000000000000064</c:v>
                </c:pt>
                <c:pt idx="281">
                  <c:v>14.050000000000065</c:v>
                </c:pt>
                <c:pt idx="282">
                  <c:v>14.100000000000065</c:v>
                </c:pt>
                <c:pt idx="283">
                  <c:v>14.150000000000066</c:v>
                </c:pt>
                <c:pt idx="284">
                  <c:v>14.200000000000067</c:v>
                </c:pt>
                <c:pt idx="285">
                  <c:v>14.250000000000068</c:v>
                </c:pt>
                <c:pt idx="286">
                  <c:v>14.300000000000068</c:v>
                </c:pt>
                <c:pt idx="287">
                  <c:v>14.350000000000069</c:v>
                </c:pt>
                <c:pt idx="288">
                  <c:v>14.40000000000007</c:v>
                </c:pt>
                <c:pt idx="289">
                  <c:v>14.45000000000007</c:v>
                </c:pt>
                <c:pt idx="290">
                  <c:v>14.500000000000071</c:v>
                </c:pt>
                <c:pt idx="291">
                  <c:v>14.550000000000072</c:v>
                </c:pt>
                <c:pt idx="292">
                  <c:v>14.600000000000072</c:v>
                </c:pt>
                <c:pt idx="293">
                  <c:v>14.650000000000073</c:v>
                </c:pt>
                <c:pt idx="294">
                  <c:v>14.700000000000074</c:v>
                </c:pt>
                <c:pt idx="295">
                  <c:v>14.750000000000075</c:v>
                </c:pt>
                <c:pt idx="296">
                  <c:v>14.800000000000075</c:v>
                </c:pt>
                <c:pt idx="297">
                  <c:v>14.850000000000076</c:v>
                </c:pt>
                <c:pt idx="298">
                  <c:v>14.900000000000077</c:v>
                </c:pt>
                <c:pt idx="299">
                  <c:v>14.950000000000077</c:v>
                </c:pt>
                <c:pt idx="300">
                  <c:v>15.000000000000078</c:v>
                </c:pt>
              </c:numCache>
            </c:numRef>
          </c:xVal>
          <c:yVal>
            <c:numRef>
              <c:f>'Oscillating input'!$D$20:$D$320</c:f>
              <c:numCache>
                <c:formatCode>0.0000</c:formatCode>
                <c:ptCount val="301"/>
                <c:pt idx="0">
                  <c:v>-3.4350550687877206</c:v>
                </c:pt>
                <c:pt idx="1">
                  <c:v>-3.3424568887920372</c:v>
                </c:pt>
                <c:pt idx="2">
                  <c:v>-3.2366675584795916</c:v>
                </c:pt>
                <c:pt idx="3">
                  <c:v>-3.1181045800065785</c:v>
                </c:pt>
                <c:pt idx="4">
                  <c:v>-2.9872358672827595</c:v>
                </c:pt>
                <c:pt idx="5">
                  <c:v>-2.8445778993290269</c:v>
                </c:pt>
                <c:pt idx="6">
                  <c:v>-2.6906936819706688</c:v>
                </c:pt>
                <c:pt idx="7">
                  <c:v>-2.5261905259105863</c:v>
                </c:pt>
                <c:pt idx="8">
                  <c:v>-2.3517176499514059</c:v>
                </c:pt>
                <c:pt idx="9">
                  <c:v>-2.1679636188254632</c:v>
                </c:pt>
                <c:pt idx="10">
                  <c:v>-1.9756536257443811</c:v>
                </c:pt>
                <c:pt idx="11">
                  <c:v>-1.7755466303927714</c:v>
                </c:pt>
                <c:pt idx="12">
                  <c:v>-1.5684323636610971</c:v>
                </c:pt>
                <c:pt idx="13">
                  <c:v>-1.3551282109386398</c:v>
                </c:pt>
                <c:pt idx="14">
                  <c:v>-1.1364759862667979</c:v>
                </c:pt>
                <c:pt idx="15">
                  <c:v>-0.91333861008365191</c:v>
                </c:pt>
                <c:pt idx="16">
                  <c:v>-0.68659670367122572</c:v>
                </c:pt>
                <c:pt idx="17">
                  <c:v>-0.45714511374560529</c:v>
                </c:pt>
                <c:pt idx="18">
                  <c:v>-0.22588938090576738</c:v>
                </c:pt>
                <c:pt idx="19">
                  <c:v>6.2578341214639148E-3</c:v>
                </c:pt>
                <c:pt idx="20">
                  <c:v>0.23838035233634944</c:v>
                </c:pt>
                <c:pt idx="21">
                  <c:v>0.46956209220618789</c:v>
                </c:pt>
                <c:pt idx="22">
                  <c:v>0.69889068502060281</c:v>
                </c:pt>
                <c:pt idx="23">
                  <c:v>0.92546107559402369</c:v>
                </c:pt>
                <c:pt idx="24">
                  <c:v>1.1483790941050229</c:v>
                </c:pt>
                <c:pt idx="25">
                  <c:v>1.3667649849760926</c:v>
                </c:pt>
                <c:pt idx="26">
                  <c:v>1.5797568788669871</c:v>
                </c:pt>
                <c:pt idx="27">
                  <c:v>1.786514194079261</c:v>
                </c:pt>
                <c:pt idx="28">
                  <c:v>1.9862209539482032</c:v>
                </c:pt>
                <c:pt idx="29">
                  <c:v>2.1780890071299503</c:v>
                </c:pt>
                <c:pt idx="30">
                  <c:v>2.3613611380747703</c:v>
                </c:pt>
                <c:pt idx="31">
                  <c:v>2.5353140554108959</c:v>
                </c:pt>
                <c:pt idx="32">
                  <c:v>2.6992612464451295</c:v>
                </c:pt>
                <c:pt idx="33">
                  <c:v>2.8525556865148065</c:v>
                </c:pt>
                <c:pt idx="34">
                  <c:v>2.9945923924985389</c:v>
                </c:pt>
                <c:pt idx="35">
                  <c:v>3.1248108104082082</c:v>
                </c:pt>
                <c:pt idx="36">
                  <c:v>3.2426970276394607</c:v>
                </c:pt>
                <c:pt idx="37">
                  <c:v>3.3477858011499753</c:v>
                </c:pt>
                <c:pt idx="38">
                  <c:v>3.439662393561199</c:v>
                </c:pt>
                <c:pt idx="39">
                  <c:v>3.5179642099373072</c:v>
                </c:pt>
                <c:pt idx="40">
                  <c:v>3.582382228781761</c:v>
                </c:pt>
                <c:pt idx="41">
                  <c:v>3.6326622216039732</c:v>
                </c:pt>
                <c:pt idx="42">
                  <c:v>3.6686057562430205</c:v>
                </c:pt>
                <c:pt idx="43">
                  <c:v>3.6900709799887204</c:v>
                </c:pt>
                <c:pt idx="44">
                  <c:v>3.6969731794094765</c:v>
                </c:pt>
                <c:pt idx="45">
                  <c:v>3.6892851146774905</c:v>
                </c:pt>
                <c:pt idx="46">
                  <c:v>3.6670371270719166</c:v>
                </c:pt>
                <c:pt idx="47">
                  <c:v>3.6303170192356951</c:v>
                </c:pt>
                <c:pt idx="48">
                  <c:v>3.5792697086586345</c:v>
                </c:pt>
                <c:pt idx="49">
                  <c:v>3.5140966557542845</c:v>
                </c:pt>
                <c:pt idx="50">
                  <c:v>3.4350550687877228</c:v>
                </c:pt>
                <c:pt idx="51">
                  <c:v>3.3424568887920394</c:v>
                </c:pt>
                <c:pt idx="52">
                  <c:v>3.2366675584795948</c:v>
                </c:pt>
                <c:pt idx="53">
                  <c:v>3.1181045800065825</c:v>
                </c:pt>
                <c:pt idx="54">
                  <c:v>2.9872358672827639</c:v>
                </c:pt>
                <c:pt idx="55">
                  <c:v>2.8445778993290327</c:v>
                </c:pt>
                <c:pt idx="56">
                  <c:v>2.6906936819706755</c:v>
                </c:pt>
                <c:pt idx="57">
                  <c:v>2.5261905259105935</c:v>
                </c:pt>
                <c:pt idx="58">
                  <c:v>2.3517176499514143</c:v>
                </c:pt>
                <c:pt idx="59">
                  <c:v>2.1679636188254729</c:v>
                </c:pt>
                <c:pt idx="60">
                  <c:v>1.9756536257443922</c:v>
                </c:pt>
                <c:pt idx="61">
                  <c:v>1.7755466303927827</c:v>
                </c:pt>
                <c:pt idx="62">
                  <c:v>1.5684323636611099</c:v>
                </c:pt>
                <c:pt idx="63">
                  <c:v>1.3551282109386549</c:v>
                </c:pt>
                <c:pt idx="64">
                  <c:v>1.1364759862668135</c:v>
                </c:pt>
                <c:pt idx="65">
                  <c:v>0.91333861008366857</c:v>
                </c:pt>
                <c:pt idx="66">
                  <c:v>0.68659670367124381</c:v>
                </c:pt>
                <c:pt idx="67">
                  <c:v>0.45714511374562533</c:v>
                </c:pt>
                <c:pt idx="68">
                  <c:v>0.22588938090578914</c:v>
                </c:pt>
                <c:pt idx="69">
                  <c:v>-6.2578341214437607E-3</c:v>
                </c:pt>
                <c:pt idx="70">
                  <c:v>-0.23838035233632851</c:v>
                </c:pt>
                <c:pt idx="71">
                  <c:v>-0.46956209220616552</c:v>
                </c:pt>
                <c:pt idx="72">
                  <c:v>-0.69889068502057894</c:v>
                </c:pt>
                <c:pt idx="73">
                  <c:v>-0.92546107559399871</c:v>
                </c:pt>
                <c:pt idx="74">
                  <c:v>-1.1483790941049967</c:v>
                </c:pt>
                <c:pt idx="75">
                  <c:v>-1.3667649849760655</c:v>
                </c:pt>
                <c:pt idx="76">
                  <c:v>-1.5797568788669629</c:v>
                </c:pt>
                <c:pt idx="77">
                  <c:v>-1.7865141940792362</c:v>
                </c:pt>
                <c:pt idx="78">
                  <c:v>-1.9862209539481779</c:v>
                </c:pt>
                <c:pt idx="79">
                  <c:v>-2.178089007129925</c:v>
                </c:pt>
                <c:pt idx="80">
                  <c:v>-2.361361138074745</c:v>
                </c:pt>
                <c:pt idx="81">
                  <c:v>-2.5353140554108702</c:v>
                </c:pt>
                <c:pt idx="82">
                  <c:v>-2.6992612464451065</c:v>
                </c:pt>
                <c:pt idx="83">
                  <c:v>-2.8525556865147839</c:v>
                </c:pt>
                <c:pt idx="84">
                  <c:v>-2.9945923924985176</c:v>
                </c:pt>
                <c:pt idx="85">
                  <c:v>-3.1248108104081878</c:v>
                </c:pt>
                <c:pt idx="86">
                  <c:v>-3.2426970276394425</c:v>
                </c:pt>
                <c:pt idx="87">
                  <c:v>-3.3477858011499584</c:v>
                </c:pt>
                <c:pt idx="88">
                  <c:v>-3.4396623935611839</c:v>
                </c:pt>
                <c:pt idx="89">
                  <c:v>-3.5179642099372948</c:v>
                </c:pt>
                <c:pt idx="90">
                  <c:v>-3.5823822287817508</c:v>
                </c:pt>
                <c:pt idx="91">
                  <c:v>-3.6326622216039661</c:v>
                </c:pt>
                <c:pt idx="92">
                  <c:v>-3.6686057562430152</c:v>
                </c:pt>
                <c:pt idx="93">
                  <c:v>-3.6900709799887177</c:v>
                </c:pt>
                <c:pt idx="94">
                  <c:v>-3.6969731794094765</c:v>
                </c:pt>
                <c:pt idx="95">
                  <c:v>-3.6892851146774932</c:v>
                </c:pt>
                <c:pt idx="96">
                  <c:v>-3.6670371270719215</c:v>
                </c:pt>
                <c:pt idx="97">
                  <c:v>-3.630317019235703</c:v>
                </c:pt>
                <c:pt idx="98">
                  <c:v>-3.5792697086586447</c:v>
                </c:pt>
                <c:pt idx="99">
                  <c:v>-3.5140966557542974</c:v>
                </c:pt>
                <c:pt idx="100">
                  <c:v>-3.4350550687877379</c:v>
                </c:pt>
                <c:pt idx="101">
                  <c:v>-3.342456888792058</c:v>
                </c:pt>
                <c:pt idx="102">
                  <c:v>-3.2366675584796156</c:v>
                </c:pt>
                <c:pt idx="103">
                  <c:v>-3.1181045800066043</c:v>
                </c:pt>
                <c:pt idx="104">
                  <c:v>-2.9872358672827883</c:v>
                </c:pt>
                <c:pt idx="105">
                  <c:v>-2.8445778993290589</c:v>
                </c:pt>
                <c:pt idx="106">
                  <c:v>-2.6906936819707044</c:v>
                </c:pt>
                <c:pt idx="107">
                  <c:v>-2.526190525910625</c:v>
                </c:pt>
                <c:pt idx="108">
                  <c:v>-2.3517176499514476</c:v>
                </c:pt>
                <c:pt idx="109">
                  <c:v>-2.1679636188255049</c:v>
                </c:pt>
                <c:pt idx="110">
                  <c:v>-1.9756536257444257</c:v>
                </c:pt>
                <c:pt idx="111">
                  <c:v>-1.7755466303928189</c:v>
                </c:pt>
                <c:pt idx="112">
                  <c:v>-1.5684323636611477</c:v>
                </c:pt>
                <c:pt idx="113">
                  <c:v>-1.3551282109386935</c:v>
                </c:pt>
                <c:pt idx="114">
                  <c:v>-1.1364759862668543</c:v>
                </c:pt>
                <c:pt idx="115">
                  <c:v>-0.91333861008371042</c:v>
                </c:pt>
                <c:pt idx="116">
                  <c:v>-0.686596703671283</c:v>
                </c:pt>
                <c:pt idx="117">
                  <c:v>-0.45714511374566486</c:v>
                </c:pt>
                <c:pt idx="118">
                  <c:v>-0.22588938090582891</c:v>
                </c:pt>
                <c:pt idx="119">
                  <c:v>6.2578341214006208E-3</c:v>
                </c:pt>
                <c:pt idx="120">
                  <c:v>0.23838035233628546</c:v>
                </c:pt>
                <c:pt idx="121">
                  <c:v>0.46956209220612272</c:v>
                </c:pt>
                <c:pt idx="122">
                  <c:v>0.69889068502053664</c:v>
                </c:pt>
                <c:pt idx="123">
                  <c:v>0.92546107559396007</c:v>
                </c:pt>
                <c:pt idx="124">
                  <c:v>1.1483790941049588</c:v>
                </c:pt>
                <c:pt idx="125">
                  <c:v>1.3667649849760284</c:v>
                </c:pt>
                <c:pt idx="126">
                  <c:v>1.5797568788669241</c:v>
                </c:pt>
                <c:pt idx="127">
                  <c:v>1.7865141940791984</c:v>
                </c:pt>
                <c:pt idx="128">
                  <c:v>1.9862209539481417</c:v>
                </c:pt>
                <c:pt idx="129">
                  <c:v>2.1780890071298904</c:v>
                </c:pt>
                <c:pt idx="130">
                  <c:v>2.3613611380747117</c:v>
                </c:pt>
                <c:pt idx="131">
                  <c:v>2.5353140554108391</c:v>
                </c:pt>
                <c:pt idx="132">
                  <c:v>2.6992612464450749</c:v>
                </c:pt>
                <c:pt idx="133">
                  <c:v>2.852555686514759</c:v>
                </c:pt>
                <c:pt idx="134">
                  <c:v>2.9945923924984941</c:v>
                </c:pt>
                <c:pt idx="135">
                  <c:v>3.1248108104081664</c:v>
                </c:pt>
                <c:pt idx="136">
                  <c:v>3.2426970276394229</c:v>
                </c:pt>
                <c:pt idx="137">
                  <c:v>3.3477858011499415</c:v>
                </c:pt>
                <c:pt idx="138">
                  <c:v>3.4396623935611688</c:v>
                </c:pt>
                <c:pt idx="139">
                  <c:v>3.5179642099372819</c:v>
                </c:pt>
                <c:pt idx="140">
                  <c:v>3.5823822287817402</c:v>
                </c:pt>
                <c:pt idx="141">
                  <c:v>3.6326622216039577</c:v>
                </c:pt>
                <c:pt idx="142">
                  <c:v>3.6686057562430099</c:v>
                </c:pt>
                <c:pt idx="143">
                  <c:v>3.6900709799887155</c:v>
                </c:pt>
                <c:pt idx="144">
                  <c:v>3.6969731794094765</c:v>
                </c:pt>
                <c:pt idx="145">
                  <c:v>3.6892851146774963</c:v>
                </c:pt>
                <c:pt idx="146">
                  <c:v>3.6670371270719264</c:v>
                </c:pt>
                <c:pt idx="147">
                  <c:v>3.6303170192357102</c:v>
                </c:pt>
                <c:pt idx="148">
                  <c:v>3.5792697086586549</c:v>
                </c:pt>
                <c:pt idx="149">
                  <c:v>3.5140966557543094</c:v>
                </c:pt>
                <c:pt idx="150">
                  <c:v>3.4350550687877526</c:v>
                </c:pt>
                <c:pt idx="151">
                  <c:v>3.3424568887920749</c:v>
                </c:pt>
                <c:pt idx="152">
                  <c:v>3.2366675584796347</c:v>
                </c:pt>
                <c:pt idx="153">
                  <c:v>3.1181045800066274</c:v>
                </c:pt>
                <c:pt idx="154">
                  <c:v>2.9872358672828137</c:v>
                </c:pt>
                <c:pt idx="155">
                  <c:v>2.8445778993290864</c:v>
                </c:pt>
                <c:pt idx="156">
                  <c:v>2.6906936819707337</c:v>
                </c:pt>
                <c:pt idx="157">
                  <c:v>2.5261905259106565</c:v>
                </c:pt>
                <c:pt idx="158">
                  <c:v>2.3517176499514805</c:v>
                </c:pt>
                <c:pt idx="159">
                  <c:v>2.1679636188255427</c:v>
                </c:pt>
                <c:pt idx="160">
                  <c:v>1.9756536257444595</c:v>
                </c:pt>
                <c:pt idx="161">
                  <c:v>1.775546630392854</c:v>
                </c:pt>
                <c:pt idx="162">
                  <c:v>1.5684323636611837</c:v>
                </c:pt>
                <c:pt idx="163">
                  <c:v>1.3551282109387244</c:v>
                </c:pt>
                <c:pt idx="164">
                  <c:v>1.1364759862668798</c:v>
                </c:pt>
                <c:pt idx="165">
                  <c:v>0.91333861008373629</c:v>
                </c:pt>
                <c:pt idx="166">
                  <c:v>0.68659670367130599</c:v>
                </c:pt>
                <c:pt idx="167">
                  <c:v>0.45714511374568156</c:v>
                </c:pt>
                <c:pt idx="168">
                  <c:v>0.22588938090583921</c:v>
                </c:pt>
                <c:pt idx="169">
                  <c:v>-6.2578341213903174E-3</c:v>
                </c:pt>
                <c:pt idx="170">
                  <c:v>-0.23838035233628171</c:v>
                </c:pt>
                <c:pt idx="171">
                  <c:v>-0.46956209220612549</c:v>
                </c:pt>
                <c:pt idx="172">
                  <c:v>-0.69889068502053942</c:v>
                </c:pt>
                <c:pt idx="173">
                  <c:v>-0.92546107559396606</c:v>
                </c:pt>
                <c:pt idx="174">
                  <c:v>-1.148379094104971</c:v>
                </c:pt>
                <c:pt idx="175">
                  <c:v>-1.3667649849760402</c:v>
                </c:pt>
                <c:pt idx="176">
                  <c:v>-1.5797568788669414</c:v>
                </c:pt>
                <c:pt idx="177">
                  <c:v>-1.7865141940792211</c:v>
                </c:pt>
                <c:pt idx="178">
                  <c:v>-1.9862209539481688</c:v>
                </c:pt>
                <c:pt idx="179">
                  <c:v>-2.1780890071299166</c:v>
                </c:pt>
                <c:pt idx="180">
                  <c:v>-2.3613611380747415</c:v>
                </c:pt>
                <c:pt idx="181">
                  <c:v>-2.5353140554108724</c:v>
                </c:pt>
                <c:pt idx="182">
                  <c:v>-2.6992612464451065</c:v>
                </c:pt>
                <c:pt idx="183">
                  <c:v>-2.8525556865147874</c:v>
                </c:pt>
                <c:pt idx="184">
                  <c:v>-2.9945923924985247</c:v>
                </c:pt>
                <c:pt idx="185">
                  <c:v>-3.1248108104081944</c:v>
                </c:pt>
                <c:pt idx="186">
                  <c:v>-3.2426970276394513</c:v>
                </c:pt>
                <c:pt idx="187">
                  <c:v>-3.347785801149969</c:v>
                </c:pt>
                <c:pt idx="188">
                  <c:v>-3.4396623935611954</c:v>
                </c:pt>
                <c:pt idx="189">
                  <c:v>-3.5179642099373036</c:v>
                </c:pt>
                <c:pt idx="190">
                  <c:v>-3.5823822287817593</c:v>
                </c:pt>
                <c:pt idx="191">
                  <c:v>-3.6326622216039737</c:v>
                </c:pt>
                <c:pt idx="192">
                  <c:v>-3.6686057562430205</c:v>
                </c:pt>
                <c:pt idx="193">
                  <c:v>-3.6900709799887208</c:v>
                </c:pt>
                <c:pt idx="194">
                  <c:v>-3.6969731794094765</c:v>
                </c:pt>
                <c:pt idx="195">
                  <c:v>-3.6892851146774892</c:v>
                </c:pt>
                <c:pt idx="196">
                  <c:v>-3.6670371270719144</c:v>
                </c:pt>
                <c:pt idx="197">
                  <c:v>-3.6303170192356906</c:v>
                </c:pt>
                <c:pt idx="198">
                  <c:v>-3.5792697086586269</c:v>
                </c:pt>
                <c:pt idx="199">
                  <c:v>-3.5140966557542752</c:v>
                </c:pt>
                <c:pt idx="200">
                  <c:v>-3.4350550687877091</c:v>
                </c:pt>
                <c:pt idx="201">
                  <c:v>-3.3424568887920216</c:v>
                </c:pt>
                <c:pt idx="202">
                  <c:v>-3.2366675584795743</c:v>
                </c:pt>
                <c:pt idx="203">
                  <c:v>-3.1181045800065572</c:v>
                </c:pt>
                <c:pt idx="204">
                  <c:v>-2.9872358672827328</c:v>
                </c:pt>
                <c:pt idx="205">
                  <c:v>-2.8445778993289945</c:v>
                </c:pt>
                <c:pt idx="206">
                  <c:v>-2.6906936819706351</c:v>
                </c:pt>
                <c:pt idx="207">
                  <c:v>-2.5261905259105464</c:v>
                </c:pt>
                <c:pt idx="208">
                  <c:v>-2.3517176499513597</c:v>
                </c:pt>
                <c:pt idx="209">
                  <c:v>-2.1679636188254157</c:v>
                </c:pt>
                <c:pt idx="210">
                  <c:v>-1.9756536257443265</c:v>
                </c:pt>
                <c:pt idx="211">
                  <c:v>-1.7755466303927103</c:v>
                </c:pt>
                <c:pt idx="212">
                  <c:v>-1.5684323636610353</c:v>
                </c:pt>
                <c:pt idx="213">
                  <c:v>-1.3551282109385721</c:v>
                </c:pt>
                <c:pt idx="214">
                  <c:v>-1.1364759862667242</c:v>
                </c:pt>
                <c:pt idx="215">
                  <c:v>-0.91333861008357131</c:v>
                </c:pt>
                <c:pt idx="216">
                  <c:v>-0.68659670367114511</c:v>
                </c:pt>
                <c:pt idx="217">
                  <c:v>-0.45714511374551908</c:v>
                </c:pt>
                <c:pt idx="218">
                  <c:v>-0.22588938090567579</c:v>
                </c:pt>
                <c:pt idx="219">
                  <c:v>6.2578341215540432E-3</c:v>
                </c:pt>
                <c:pt idx="220">
                  <c:v>0.23838035233644514</c:v>
                </c:pt>
                <c:pt idx="221">
                  <c:v>0.46956209220628792</c:v>
                </c:pt>
                <c:pt idx="222">
                  <c:v>0.69889068502070018</c:v>
                </c:pt>
                <c:pt idx="223">
                  <c:v>0.92546107559412449</c:v>
                </c:pt>
                <c:pt idx="224">
                  <c:v>1.1483790941051264</c:v>
                </c:pt>
                <c:pt idx="225">
                  <c:v>1.3667649849761985</c:v>
                </c:pt>
                <c:pt idx="226">
                  <c:v>1.5797568788670895</c:v>
                </c:pt>
                <c:pt idx="227">
                  <c:v>1.7865141940793645</c:v>
                </c:pt>
                <c:pt idx="228">
                  <c:v>1.9862209539483071</c:v>
                </c:pt>
                <c:pt idx="229">
                  <c:v>2.1780890071300485</c:v>
                </c:pt>
                <c:pt idx="230">
                  <c:v>2.3613611380748676</c:v>
                </c:pt>
                <c:pt idx="231">
                  <c:v>2.5353140554109914</c:v>
                </c:pt>
                <c:pt idx="232">
                  <c:v>2.6992612464452224</c:v>
                </c:pt>
                <c:pt idx="233">
                  <c:v>2.8525556865148918</c:v>
                </c:pt>
                <c:pt idx="234">
                  <c:v>2.9945923924986211</c:v>
                </c:pt>
                <c:pt idx="235">
                  <c:v>3.1248108104082855</c:v>
                </c:pt>
                <c:pt idx="236">
                  <c:v>3.2426970276395299</c:v>
                </c:pt>
                <c:pt idx="237">
                  <c:v>3.3477858011500383</c:v>
                </c:pt>
                <c:pt idx="238">
                  <c:v>3.4396623935612554</c:v>
                </c:pt>
                <c:pt idx="239">
                  <c:v>3.5179642099373543</c:v>
                </c:pt>
                <c:pt idx="240">
                  <c:v>3.5823822287817997</c:v>
                </c:pt>
                <c:pt idx="241">
                  <c:v>3.6326622216040043</c:v>
                </c:pt>
                <c:pt idx="242">
                  <c:v>3.6686057562430414</c:v>
                </c:pt>
                <c:pt idx="243">
                  <c:v>3.690070979988731</c:v>
                </c:pt>
                <c:pt idx="244">
                  <c:v>3.696973179409476</c:v>
                </c:pt>
                <c:pt idx="245">
                  <c:v>3.6892851146774785</c:v>
                </c:pt>
                <c:pt idx="246">
                  <c:v>3.6670371270718931</c:v>
                </c:pt>
                <c:pt idx="247">
                  <c:v>3.63031701923566</c:v>
                </c:pt>
                <c:pt idx="248">
                  <c:v>3.5792697086585861</c:v>
                </c:pt>
                <c:pt idx="249">
                  <c:v>3.5140966557542241</c:v>
                </c:pt>
                <c:pt idx="250">
                  <c:v>3.4350550687876487</c:v>
                </c:pt>
                <c:pt idx="251">
                  <c:v>3.3424568887919519</c:v>
                </c:pt>
                <c:pt idx="252">
                  <c:v>3.2366675584794922</c:v>
                </c:pt>
                <c:pt idx="253">
                  <c:v>3.1181045800064688</c:v>
                </c:pt>
                <c:pt idx="254">
                  <c:v>2.9872358672826365</c:v>
                </c:pt>
                <c:pt idx="255">
                  <c:v>2.8445778993288902</c:v>
                </c:pt>
                <c:pt idx="256">
                  <c:v>2.6906936819705223</c:v>
                </c:pt>
                <c:pt idx="257">
                  <c:v>2.526190525910422</c:v>
                </c:pt>
                <c:pt idx="258">
                  <c:v>2.3517176499512331</c:v>
                </c:pt>
                <c:pt idx="259">
                  <c:v>2.1679636188252829</c:v>
                </c:pt>
                <c:pt idx="260">
                  <c:v>1.9756536257441828</c:v>
                </c:pt>
                <c:pt idx="261">
                  <c:v>1.7755466303925667</c:v>
                </c:pt>
                <c:pt idx="262">
                  <c:v>1.5684323636608872</c:v>
                </c:pt>
                <c:pt idx="263">
                  <c:v>1.3551282109384137</c:v>
                </c:pt>
                <c:pt idx="264">
                  <c:v>1.1364759862665681</c:v>
                </c:pt>
                <c:pt idx="265">
                  <c:v>0.9133386100834191</c:v>
                </c:pt>
                <c:pt idx="266">
                  <c:v>0.68659670367097791</c:v>
                </c:pt>
                <c:pt idx="267">
                  <c:v>0.45714511374535666</c:v>
                </c:pt>
                <c:pt idx="268">
                  <c:v>0.22588938090551894</c:v>
                </c:pt>
                <c:pt idx="269">
                  <c:v>-6.2578341217243358E-3</c:v>
                </c:pt>
                <c:pt idx="270">
                  <c:v>-0.23838035233660848</c:v>
                </c:pt>
                <c:pt idx="271">
                  <c:v>-0.46956209220644379</c:v>
                </c:pt>
                <c:pt idx="272">
                  <c:v>-0.69889068502086737</c:v>
                </c:pt>
                <c:pt idx="273">
                  <c:v>-0.92546107559428314</c:v>
                </c:pt>
                <c:pt idx="274">
                  <c:v>-1.1483790941052885</c:v>
                </c:pt>
                <c:pt idx="275">
                  <c:v>-1.3667649849763506</c:v>
                </c:pt>
                <c:pt idx="276">
                  <c:v>-1.5797568788672374</c:v>
                </c:pt>
                <c:pt idx="277">
                  <c:v>-1.7865141940795135</c:v>
                </c:pt>
                <c:pt idx="278">
                  <c:v>-1.986220953948445</c:v>
                </c:pt>
                <c:pt idx="279">
                  <c:v>-2.1780890071301813</c:v>
                </c:pt>
                <c:pt idx="280">
                  <c:v>-2.3613611380749986</c:v>
                </c:pt>
                <c:pt idx="281">
                  <c:v>-2.5353140554111104</c:v>
                </c:pt>
                <c:pt idx="282">
                  <c:v>-2.6992612464453298</c:v>
                </c:pt>
                <c:pt idx="283">
                  <c:v>-2.8525556865150001</c:v>
                </c:pt>
                <c:pt idx="284">
                  <c:v>-2.9945923924987166</c:v>
                </c:pt>
                <c:pt idx="285">
                  <c:v>-3.1248108104083698</c:v>
                </c:pt>
                <c:pt idx="286">
                  <c:v>-3.2426970276396117</c:v>
                </c:pt>
                <c:pt idx="287">
                  <c:v>-3.347785801150108</c:v>
                </c:pt>
                <c:pt idx="288">
                  <c:v>-3.4396623935613131</c:v>
                </c:pt>
                <c:pt idx="289">
                  <c:v>-3.5179642099374067</c:v>
                </c:pt>
                <c:pt idx="290">
                  <c:v>-3.5823822287818401</c:v>
                </c:pt>
                <c:pt idx="291">
                  <c:v>-3.6326622216040332</c:v>
                </c:pt>
                <c:pt idx="292">
                  <c:v>-3.6686057562430618</c:v>
                </c:pt>
                <c:pt idx="293">
                  <c:v>-3.6900709799887408</c:v>
                </c:pt>
                <c:pt idx="294">
                  <c:v>-3.696973179409476</c:v>
                </c:pt>
                <c:pt idx="295">
                  <c:v>-3.6892851146774683</c:v>
                </c:pt>
                <c:pt idx="296">
                  <c:v>-3.6670371270718727</c:v>
                </c:pt>
                <c:pt idx="297">
                  <c:v>-3.6303170192356276</c:v>
                </c:pt>
                <c:pt idx="298">
                  <c:v>-3.5792697086585452</c:v>
                </c:pt>
                <c:pt idx="299">
                  <c:v>-3.5140966557541731</c:v>
                </c:pt>
                <c:pt idx="300">
                  <c:v>-3.4350550687875856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E9-1D4D-80C4-7F370BD7E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587648"/>
        <c:axId val="782591040"/>
      </c:scatterChart>
      <c:valAx>
        <c:axId val="782587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aseline="0"/>
                  <a:t>Time 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591040"/>
        <c:crosses val="autoZero"/>
        <c:crossBetween val="midCat"/>
      </c:valAx>
      <c:valAx>
        <c:axId val="7825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aseline="0"/>
                  <a:t>Temperature (degC)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587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30216676441595"/>
          <c:y val="6.7426213265515504E-3"/>
          <c:w val="0.38368251112511198"/>
          <c:h val="0.24386634258048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Generic response ratio vs. Frequency</a:t>
            </a:r>
          </a:p>
        </c:rich>
      </c:tx>
      <c:layout>
        <c:manualLayout>
          <c:xMode val="edge"/>
          <c:yMode val="edge"/>
          <c:x val="0.119468227573912"/>
          <c:y val="4.3120600510384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'Amplitude Ratio and Phase Lag'!$A$24:$A$44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'Amplitude Ratio and Phase Lag'!$B$24:$B$44</c:f>
              <c:numCache>
                <c:formatCode>General</c:formatCode>
                <c:ptCount val="21"/>
                <c:pt idx="0">
                  <c:v>1</c:v>
                </c:pt>
                <c:pt idx="1">
                  <c:v>0.72772718338952713</c:v>
                </c:pt>
                <c:pt idx="2">
                  <c:v>0.46864979185742278</c:v>
                </c:pt>
                <c:pt idx="3">
                  <c:v>0.33343746423943016</c:v>
                </c:pt>
                <c:pt idx="4">
                  <c:v>0.2563914589565538</c:v>
                </c:pt>
                <c:pt idx="5">
                  <c:v>0.20758413038576648</c:v>
                </c:pt>
                <c:pt idx="6">
                  <c:v>0.17413698276556813</c:v>
                </c:pt>
                <c:pt idx="7">
                  <c:v>0.14986432205495354</c:v>
                </c:pt>
                <c:pt idx="8">
                  <c:v>0.13147778146049324</c:v>
                </c:pt>
                <c:pt idx="9">
                  <c:v>0.11708171896435912</c:v>
                </c:pt>
                <c:pt idx="10">
                  <c:v>0.10551104075352302</c:v>
                </c:pt>
                <c:pt idx="11">
                  <c:v>9.6011925152506797E-2</c:v>
                </c:pt>
                <c:pt idx="12">
                  <c:v>8.8075795165500126E-2</c:v>
                </c:pt>
                <c:pt idx="13">
                  <c:v>8.134742195844627E-2</c:v>
                </c:pt>
                <c:pt idx="14">
                  <c:v>7.5571344374031846E-2</c:v>
                </c:pt>
                <c:pt idx="15">
                  <c:v>7.0559228432668278E-2</c:v>
                </c:pt>
                <c:pt idx="16">
                  <c:v>6.6169225645176549E-2</c:v>
                </c:pt>
                <c:pt idx="17">
                  <c:v>6.2292491825086567E-2</c:v>
                </c:pt>
                <c:pt idx="18">
                  <c:v>5.884413209558418E-2</c:v>
                </c:pt>
                <c:pt idx="19">
                  <c:v>5.5756967346037176E-2</c:v>
                </c:pt>
                <c:pt idx="20">
                  <c:v>5.2977148587801462E-2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8C-6246-94B8-AEFAA3782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37904"/>
        <c:axId val="782641024"/>
      </c:scatterChart>
      <c:valAx>
        <c:axId val="7826379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41024"/>
        <c:crosses val="autoZero"/>
        <c:crossBetween val="midCat"/>
      </c:valAx>
      <c:valAx>
        <c:axId val="782641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3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200"/>
              <a:t>Phase</a:t>
            </a:r>
            <a:r>
              <a:rPr lang="en-US" sz="2200" baseline="0"/>
              <a:t> lag vs. Frequency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'Amplitude Ratio and Phase Lag'!$A$24:$A$44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'Amplitude Ratio and Phase Lag'!$E$24:$E$44</c:f>
              <c:numCache>
                <c:formatCode>General</c:formatCode>
                <c:ptCount val="21"/>
                <c:pt idx="0">
                  <c:v>0</c:v>
                </c:pt>
                <c:pt idx="1">
                  <c:v>43.303807307170665</c:v>
                </c:pt>
                <c:pt idx="2">
                  <c:v>62.05331275452113</c:v>
                </c:pt>
                <c:pt idx="3">
                  <c:v>70.522451066057044</c:v>
                </c:pt>
                <c:pt idx="4">
                  <c:v>75.143948719088201</c:v>
                </c:pt>
                <c:pt idx="5">
                  <c:v>78.019186432313788</c:v>
                </c:pt>
                <c:pt idx="6">
                  <c:v>79.971560240179642</c:v>
                </c:pt>
                <c:pt idx="7">
                  <c:v>81.380936092103241</c:v>
                </c:pt>
                <c:pt idx="8">
                  <c:v>82.445004000780145</c:v>
                </c:pt>
                <c:pt idx="9">
                  <c:v>83.27628997658087</c:v>
                </c:pt>
                <c:pt idx="10">
                  <c:v>83.943389405769778</c:v>
                </c:pt>
                <c:pt idx="11">
                  <c:v>84.490434897094687</c:v>
                </c:pt>
                <c:pt idx="12">
                  <c:v>84.947081370764593</c:v>
                </c:pt>
                <c:pt idx="13">
                  <c:v>85.333980210263093</c:v>
                </c:pt>
                <c:pt idx="14">
                  <c:v>85.665948905707936</c:v>
                </c:pt>
                <c:pt idx="15">
                  <c:v>85.953891928298887</c:v>
                </c:pt>
                <c:pt idx="16">
                  <c:v>86.206010615318021</c:v>
                </c:pt>
                <c:pt idx="17">
                  <c:v>86.428590856325826</c:v>
                </c:pt>
                <c:pt idx="18">
                  <c:v>86.626530821406533</c:v>
                </c:pt>
                <c:pt idx="19">
                  <c:v>86.803703502755283</c:v>
                </c:pt>
                <c:pt idx="20">
                  <c:v>86.963211346564691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18-EE43-8156-D48820ED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74384"/>
        <c:axId val="782677504"/>
      </c:scatterChart>
      <c:valAx>
        <c:axId val="78267438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77504"/>
        <c:crosses val="autoZero"/>
        <c:crossBetween val="midCat"/>
      </c:valAx>
      <c:valAx>
        <c:axId val="782677504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Phase lag (degrees)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7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Amplitude</a:t>
            </a:r>
            <a:r>
              <a:rPr lang="en-US" sz="1600" baseline="0"/>
              <a:t> r</a:t>
            </a:r>
            <a:r>
              <a:rPr lang="en-US" sz="1600"/>
              <a:t>esponse ratio vs. Frequency</a:t>
            </a:r>
          </a:p>
        </c:rich>
      </c:tx>
      <c:layout>
        <c:manualLayout>
          <c:xMode val="edge"/>
          <c:yMode val="edge"/>
          <c:x val="0.119468227573912"/>
          <c:y val="4.3120600510384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'Amplitude Ratio and Phase Lag'!$A$24:$A$44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'Amplitude Ratio and Phase Lag'!$C$24:$C$44</c:f>
              <c:numCache>
                <c:formatCode>General</c:formatCode>
                <c:ptCount val="21"/>
                <c:pt idx="0">
                  <c:v>10</c:v>
                </c:pt>
                <c:pt idx="1">
                  <c:v>7.2772718338952718</c:v>
                </c:pt>
                <c:pt idx="2">
                  <c:v>4.6864979185742275</c:v>
                </c:pt>
                <c:pt idx="3">
                  <c:v>3.3343746423943017</c:v>
                </c:pt>
                <c:pt idx="4">
                  <c:v>2.5639145895655382</c:v>
                </c:pt>
                <c:pt idx="5">
                  <c:v>2.0758413038576649</c:v>
                </c:pt>
                <c:pt idx="6">
                  <c:v>1.7413698276556813</c:v>
                </c:pt>
                <c:pt idx="7">
                  <c:v>1.4986432205495355</c:v>
                </c:pt>
                <c:pt idx="8">
                  <c:v>1.3147778146049325</c:v>
                </c:pt>
                <c:pt idx="9">
                  <c:v>1.1708171896435913</c:v>
                </c:pt>
                <c:pt idx="10">
                  <c:v>1.0551104075352302</c:v>
                </c:pt>
                <c:pt idx="11">
                  <c:v>0.96011925152506794</c:v>
                </c:pt>
                <c:pt idx="12">
                  <c:v>0.88075795165500126</c:v>
                </c:pt>
                <c:pt idx="13">
                  <c:v>0.81347421958446264</c:v>
                </c:pt>
                <c:pt idx="14">
                  <c:v>0.75571344374031846</c:v>
                </c:pt>
                <c:pt idx="15">
                  <c:v>0.70559228432668275</c:v>
                </c:pt>
                <c:pt idx="16">
                  <c:v>0.66169225645176555</c:v>
                </c:pt>
                <c:pt idx="17">
                  <c:v>0.62292491825086571</c:v>
                </c:pt>
                <c:pt idx="18">
                  <c:v>0.58844132095584178</c:v>
                </c:pt>
                <c:pt idx="19">
                  <c:v>0.55756967346037178</c:v>
                </c:pt>
                <c:pt idx="20">
                  <c:v>0.52977148587801459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36-FB49-A60D-D14165D37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702240"/>
        <c:axId val="782705360"/>
      </c:scatterChart>
      <c:valAx>
        <c:axId val="7827022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705360"/>
        <c:crosses val="autoZero"/>
        <c:crossBetween val="midCat"/>
      </c:valAx>
      <c:valAx>
        <c:axId val="78270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70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4.jpeg"/><Relationship Id="rId5" Type="http://schemas.openxmlformats.org/officeDocument/2006/relationships/chart" Target="../charts/chart7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309490</xdr:colOff>
      <xdr:row>1</xdr:row>
      <xdr:rowOff>127001</xdr:rowOff>
    </xdr:from>
    <xdr:to>
      <xdr:col>13</xdr:col>
      <xdr:colOff>527538</xdr:colOff>
      <xdr:row>16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172721</xdr:colOff>
      <xdr:row>17</xdr:row>
      <xdr:rowOff>205154</xdr:rowOff>
    </xdr:from>
    <xdr:to>
      <xdr:col>13</xdr:col>
      <xdr:colOff>703384</xdr:colOff>
      <xdr:row>31</xdr:row>
      <xdr:rowOff>41031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5863</xdr:colOff>
      <xdr:row>7</xdr:row>
      <xdr:rowOff>191464</xdr:rowOff>
    </xdr:from>
    <xdr:to>
      <xdr:col>4</xdr:col>
      <xdr:colOff>1377461</xdr:colOff>
      <xdr:row>10</xdr:row>
      <xdr:rowOff>143982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786" y="1627541"/>
          <a:ext cx="3012829" cy="56797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9768</xdr:colOff>
      <xdr:row>7</xdr:row>
      <xdr:rowOff>9769</xdr:rowOff>
    </xdr:from>
    <xdr:to>
      <xdr:col>5</xdr:col>
      <xdr:colOff>928076</xdr:colOff>
      <xdr:row>9</xdr:row>
      <xdr:rowOff>121695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230" y="1445846"/>
          <a:ext cx="3497385" cy="52223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4</xdr:col>
      <xdr:colOff>1567963</xdr:colOff>
      <xdr:row>9</xdr:row>
      <xdr:rowOff>196364</xdr:rowOff>
    </xdr:from>
    <xdr:to>
      <xdr:col>12</xdr:col>
      <xdr:colOff>175847</xdr:colOff>
      <xdr:row>28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300111</xdr:colOff>
      <xdr:row>7</xdr:row>
      <xdr:rowOff>117231</xdr:rowOff>
    </xdr:from>
    <xdr:to>
      <xdr:col>14</xdr:col>
      <xdr:colOff>547077</xdr:colOff>
      <xdr:row>24</xdr:row>
      <xdr:rowOff>68385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6</xdr:row>
      <xdr:rowOff>195384</xdr:rowOff>
    </xdr:from>
    <xdr:to>
      <xdr:col>5</xdr:col>
      <xdr:colOff>766443</xdr:colOff>
      <xdr:row>11</xdr:row>
      <xdr:rowOff>58615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769" y="1631461"/>
          <a:ext cx="4127059" cy="889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154941</xdr:colOff>
      <xdr:row>4</xdr:row>
      <xdr:rowOff>14850</xdr:rowOff>
    </xdr:from>
    <xdr:to>
      <xdr:col>4</xdr:col>
      <xdr:colOff>529690</xdr:colOff>
      <xdr:row>9</xdr:row>
      <xdr:rowOff>90457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633" y="835465"/>
          <a:ext cx="2865902" cy="110137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5</xdr:col>
      <xdr:colOff>218832</xdr:colOff>
      <xdr:row>16</xdr:row>
      <xdr:rowOff>63693</xdr:rowOff>
    </xdr:from>
    <xdr:to>
      <xdr:col>10</xdr:col>
      <xdr:colOff>595924</xdr:colOff>
      <xdr:row>30</xdr:row>
      <xdr:rowOff>107460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776652</xdr:colOff>
      <xdr:row>9</xdr:row>
      <xdr:rowOff>58615</xdr:rowOff>
    </xdr:from>
    <xdr:to>
      <xdr:col>16</xdr:col>
      <xdr:colOff>371230</xdr:colOff>
      <xdr:row>24</xdr:row>
      <xdr:rowOff>28333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156308</xdr:colOff>
      <xdr:row>10</xdr:row>
      <xdr:rowOff>166076</xdr:rowOff>
    </xdr:from>
    <xdr:to>
      <xdr:col>4</xdr:col>
      <xdr:colOff>498232</xdr:colOff>
      <xdr:row>13</xdr:row>
      <xdr:rowOff>101490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0" y="2217614"/>
          <a:ext cx="2833077" cy="5508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5</xdr:col>
      <xdr:colOff>161193</xdr:colOff>
      <xdr:row>1</xdr:row>
      <xdr:rowOff>196362</xdr:rowOff>
    </xdr:from>
    <xdr:to>
      <xdr:col>10</xdr:col>
      <xdr:colOff>581270</xdr:colOff>
      <xdr:row>15</xdr:row>
      <xdr:rowOff>67408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2"/>
  <sheetViews>
    <sheetView zoomScale="130" zoomScaleNormal="130" zoomScalePageLayoutView="130" workbookViewId="0">
      <selection activeCell="A12" sqref="A12"/>
    </sheetView>
  </sheetViews>
  <sheetFormatPr baseColWidth="10" defaultRowHeight="16" x14ac:dyDescent="0.2"/>
  <cols>
    <col min="2" max="2" width="14.6640625" style="1" customWidth="1"/>
    <col min="3" max="3" width="12.33203125" customWidth="1"/>
    <col min="4" max="4" width="21.5" customWidth="1"/>
    <col min="5" max="5" width="18.1640625" customWidth="1"/>
  </cols>
  <sheetData>
    <row r="1" spans="1:6" x14ac:dyDescent="0.2">
      <c r="A1" s="2" t="s">
        <v>36</v>
      </c>
    </row>
    <row r="2" spans="1:6" x14ac:dyDescent="0.2">
      <c r="A2" s="2" t="s">
        <v>5</v>
      </c>
    </row>
    <row r="3" spans="1:6" x14ac:dyDescent="0.2">
      <c r="A3" s="3">
        <v>42761</v>
      </c>
    </row>
    <row r="4" spans="1:6" x14ac:dyDescent="0.2">
      <c r="A4" s="3"/>
    </row>
    <row r="5" spans="1:6" ht="16" customHeight="1" x14ac:dyDescent="0.2">
      <c r="A5" s="3"/>
      <c r="B5" s="26" t="s">
        <v>33</v>
      </c>
      <c r="D5" s="43" t="s">
        <v>43</v>
      </c>
      <c r="E5" s="44"/>
      <c r="F5" s="45"/>
    </row>
    <row r="6" spans="1:6" ht="16" customHeight="1" x14ac:dyDescent="0.2">
      <c r="A6" s="3"/>
      <c r="B6" s="26" t="s">
        <v>34</v>
      </c>
      <c r="D6" s="46"/>
      <c r="E6" s="47"/>
      <c r="F6" s="48"/>
    </row>
    <row r="7" spans="1:6" x14ac:dyDescent="0.2">
      <c r="A7" s="3"/>
      <c r="B7" s="26"/>
    </row>
    <row r="8" spans="1:6" x14ac:dyDescent="0.2">
      <c r="A8" s="3"/>
      <c r="B8" s="26"/>
    </row>
    <row r="9" spans="1:6" x14ac:dyDescent="0.2">
      <c r="A9" s="3"/>
      <c r="B9" s="26" t="s">
        <v>32</v>
      </c>
    </row>
    <row r="10" spans="1:6" x14ac:dyDescent="0.2">
      <c r="A10" s="3"/>
    </row>
    <row r="11" spans="1:6" x14ac:dyDescent="0.2">
      <c r="A11" s="3"/>
    </row>
    <row r="12" spans="1:6" ht="17" thickBot="1" x14ac:dyDescent="0.25">
      <c r="A12" s="13" t="s">
        <v>31</v>
      </c>
    </row>
    <row r="13" spans="1:6" ht="18" thickTop="1" thickBot="1" x14ac:dyDescent="0.25">
      <c r="A13" s="6" t="s">
        <v>0</v>
      </c>
      <c r="B13" s="4">
        <v>5</v>
      </c>
      <c r="C13" t="s">
        <v>2</v>
      </c>
      <c r="D13" t="s">
        <v>56</v>
      </c>
    </row>
    <row r="14" spans="1:6" ht="18" thickTop="1" thickBot="1" x14ac:dyDescent="0.25">
      <c r="A14" s="6" t="s">
        <v>1</v>
      </c>
      <c r="B14" s="4">
        <v>0</v>
      </c>
      <c r="C14" t="s">
        <v>2</v>
      </c>
      <c r="D14" t="s">
        <v>24</v>
      </c>
    </row>
    <row r="15" spans="1:6" ht="18" thickTop="1" thickBot="1" x14ac:dyDescent="0.25">
      <c r="A15" s="6" t="s">
        <v>3</v>
      </c>
      <c r="B15" s="4">
        <v>2</v>
      </c>
      <c r="C15" t="s">
        <v>4</v>
      </c>
      <c r="D15" t="s">
        <v>13</v>
      </c>
    </row>
    <row r="16" spans="1:6" ht="17" thickTop="1" x14ac:dyDescent="0.2">
      <c r="A16" s="6" t="s">
        <v>25</v>
      </c>
      <c r="B16" s="28">
        <v>0.05</v>
      </c>
      <c r="C16" t="s">
        <v>4</v>
      </c>
      <c r="D16" t="s">
        <v>15</v>
      </c>
    </row>
    <row r="17" spans="1:9" x14ac:dyDescent="0.2">
      <c r="A17" s="6"/>
      <c r="B17" s="12"/>
    </row>
    <row r="18" spans="1:9" ht="17" thickBot="1" x14ac:dyDescent="0.25">
      <c r="A18" s="6"/>
      <c r="B18" s="12"/>
    </row>
    <row r="19" spans="1:9" x14ac:dyDescent="0.2">
      <c r="A19" s="37" t="s">
        <v>28</v>
      </c>
      <c r="B19" s="38"/>
      <c r="C19" s="38"/>
      <c r="D19" s="37" t="s">
        <v>29</v>
      </c>
      <c r="E19" s="38"/>
      <c r="F19" s="38"/>
      <c r="G19" s="41"/>
    </row>
    <row r="20" spans="1:9" ht="17" thickBot="1" x14ac:dyDescent="0.25">
      <c r="A20" s="39"/>
      <c r="B20" s="40"/>
      <c r="C20" s="40"/>
      <c r="D20" s="39"/>
      <c r="E20" s="40"/>
      <c r="F20" s="40"/>
      <c r="G20" s="42"/>
    </row>
    <row r="21" spans="1:9" s="8" customFormat="1" ht="40" customHeight="1" x14ac:dyDescent="0.2">
      <c r="A21" s="19" t="s">
        <v>6</v>
      </c>
      <c r="B21" s="17" t="s">
        <v>27</v>
      </c>
      <c r="C21" s="17" t="s">
        <v>26</v>
      </c>
      <c r="D21" s="19" t="s">
        <v>7</v>
      </c>
      <c r="E21" s="16" t="s">
        <v>30</v>
      </c>
      <c r="F21" s="18"/>
      <c r="G21" s="20"/>
      <c r="I21" s="8" t="s">
        <v>55</v>
      </c>
    </row>
    <row r="22" spans="1:9" x14ac:dyDescent="0.2">
      <c r="A22">
        <v>0</v>
      </c>
      <c r="B22" s="1">
        <f t="shared" ref="B22:C41" si="0">$B$13</f>
        <v>5</v>
      </c>
      <c r="C22" s="27">
        <f t="shared" si="0"/>
        <v>5</v>
      </c>
      <c r="D22" s="21">
        <f>LN((C42 - $B$14)/($B$13-$B$14))</f>
        <v>0</v>
      </c>
      <c r="E22" s="22" t="s">
        <v>17</v>
      </c>
      <c r="F22" s="23">
        <v>-0.2</v>
      </c>
      <c r="G22" s="24" t="s">
        <v>18</v>
      </c>
      <c r="I22" s="1">
        <f>$B$13</f>
        <v>5</v>
      </c>
    </row>
    <row r="23" spans="1:9" x14ac:dyDescent="0.2">
      <c r="A23" s="1">
        <f>A22+$B$16</f>
        <v>0.05</v>
      </c>
      <c r="B23" s="1">
        <f t="shared" si="0"/>
        <v>5</v>
      </c>
      <c r="C23" s="27">
        <f t="shared" si="0"/>
        <v>5</v>
      </c>
      <c r="D23" s="21">
        <f t="shared" ref="D23:D86" si="1">LN((C43 - $B$14)/($B$13-$B$14))</f>
        <v>-2.4999999999999942E-2</v>
      </c>
      <c r="E23" s="22" t="s">
        <v>9</v>
      </c>
      <c r="F23" s="23">
        <f>-1/F22</f>
        <v>5</v>
      </c>
      <c r="G23" s="25" t="s">
        <v>4</v>
      </c>
      <c r="I23" s="1">
        <f t="shared" ref="I23:I42" si="2">$B$13</f>
        <v>5</v>
      </c>
    </row>
    <row r="24" spans="1:9" x14ac:dyDescent="0.2">
      <c r="A24" s="1">
        <f t="shared" ref="A24:A87" si="3">A23+$B$16</f>
        <v>0.1</v>
      </c>
      <c r="B24" s="1">
        <f t="shared" si="0"/>
        <v>5</v>
      </c>
      <c r="C24" s="27">
        <f t="shared" si="0"/>
        <v>5</v>
      </c>
      <c r="D24" s="21">
        <f t="shared" si="1"/>
        <v>-4.9999999999999996E-2</v>
      </c>
      <c r="E24" s="23"/>
      <c r="F24" s="23"/>
      <c r="G24" s="25"/>
      <c r="I24" s="1">
        <f t="shared" si="2"/>
        <v>5</v>
      </c>
    </row>
    <row r="25" spans="1:9" x14ac:dyDescent="0.2">
      <c r="A25" s="1">
        <f t="shared" si="3"/>
        <v>0.15000000000000002</v>
      </c>
      <c r="B25" s="1">
        <f t="shared" si="0"/>
        <v>5</v>
      </c>
      <c r="C25" s="27">
        <f t="shared" si="0"/>
        <v>5</v>
      </c>
      <c r="D25" s="21">
        <f t="shared" si="1"/>
        <v>-7.5000000000000164E-2</v>
      </c>
      <c r="E25" s="23"/>
      <c r="F25" s="23"/>
      <c r="G25" s="25"/>
      <c r="I25" s="1">
        <f t="shared" si="2"/>
        <v>5</v>
      </c>
    </row>
    <row r="26" spans="1:9" x14ac:dyDescent="0.2">
      <c r="A26" s="1">
        <f t="shared" si="3"/>
        <v>0.2</v>
      </c>
      <c r="B26" s="1">
        <f t="shared" si="0"/>
        <v>5</v>
      </c>
      <c r="C26" s="27">
        <f t="shared" si="0"/>
        <v>5</v>
      </c>
      <c r="D26" s="21">
        <f t="shared" si="1"/>
        <v>-0.10000000000000006</v>
      </c>
      <c r="E26" s="23"/>
      <c r="F26" s="23"/>
      <c r="G26" s="25"/>
      <c r="I26" s="1">
        <f t="shared" si="2"/>
        <v>5</v>
      </c>
    </row>
    <row r="27" spans="1:9" x14ac:dyDescent="0.2">
      <c r="A27" s="1">
        <f t="shared" si="3"/>
        <v>0.25</v>
      </c>
      <c r="B27" s="1">
        <f t="shared" si="0"/>
        <v>5</v>
      </c>
      <c r="C27" s="27">
        <f t="shared" si="0"/>
        <v>5</v>
      </c>
      <c r="D27" s="21">
        <f t="shared" si="1"/>
        <v>-0.12499999999999994</v>
      </c>
      <c r="E27" s="23"/>
      <c r="F27" s="23"/>
      <c r="G27" s="25"/>
      <c r="I27" s="1">
        <f t="shared" si="2"/>
        <v>5</v>
      </c>
    </row>
    <row r="28" spans="1:9" x14ac:dyDescent="0.2">
      <c r="A28" s="1">
        <f t="shared" si="3"/>
        <v>0.3</v>
      </c>
      <c r="B28" s="1">
        <f t="shared" si="0"/>
        <v>5</v>
      </c>
      <c r="C28" s="27">
        <f t="shared" si="0"/>
        <v>5</v>
      </c>
      <c r="D28" s="21">
        <f t="shared" si="1"/>
        <v>-0.15</v>
      </c>
      <c r="E28" s="23"/>
      <c r="F28" s="23"/>
      <c r="G28" s="25"/>
      <c r="I28" s="1">
        <f t="shared" si="2"/>
        <v>5</v>
      </c>
    </row>
    <row r="29" spans="1:9" x14ac:dyDescent="0.2">
      <c r="A29" s="1">
        <f t="shared" si="3"/>
        <v>0.35</v>
      </c>
      <c r="B29" s="1">
        <f t="shared" si="0"/>
        <v>5</v>
      </c>
      <c r="C29" s="27">
        <f t="shared" si="0"/>
        <v>5</v>
      </c>
      <c r="D29" s="21">
        <f t="shared" si="1"/>
        <v>-0.17499999999999999</v>
      </c>
      <c r="E29" s="23"/>
      <c r="F29" s="23"/>
      <c r="G29" s="25"/>
      <c r="I29" s="1">
        <f t="shared" si="2"/>
        <v>5</v>
      </c>
    </row>
    <row r="30" spans="1:9" x14ac:dyDescent="0.2">
      <c r="A30" s="1">
        <f t="shared" si="3"/>
        <v>0.39999999999999997</v>
      </c>
      <c r="B30" s="1">
        <f t="shared" si="0"/>
        <v>5</v>
      </c>
      <c r="C30" s="27">
        <f t="shared" si="0"/>
        <v>5</v>
      </c>
      <c r="D30" s="21">
        <f t="shared" si="1"/>
        <v>-0.1999999999999999</v>
      </c>
      <c r="E30" s="23"/>
      <c r="F30" s="23"/>
      <c r="G30" s="25"/>
      <c r="I30" s="1">
        <f t="shared" si="2"/>
        <v>5</v>
      </c>
    </row>
    <row r="31" spans="1:9" x14ac:dyDescent="0.2">
      <c r="A31" s="1">
        <f t="shared" si="3"/>
        <v>0.44999999999999996</v>
      </c>
      <c r="B31" s="1">
        <f t="shared" si="0"/>
        <v>5</v>
      </c>
      <c r="C31" s="27">
        <f t="shared" si="0"/>
        <v>5</v>
      </c>
      <c r="D31" s="21">
        <f t="shared" si="1"/>
        <v>-0.22499999999999998</v>
      </c>
      <c r="E31" s="23"/>
      <c r="F31" s="23"/>
      <c r="G31" s="25"/>
      <c r="I31" s="1">
        <f t="shared" si="2"/>
        <v>5</v>
      </c>
    </row>
    <row r="32" spans="1:9" x14ac:dyDescent="0.2">
      <c r="A32" s="1">
        <f t="shared" si="3"/>
        <v>0.49999999999999994</v>
      </c>
      <c r="B32" s="1">
        <f t="shared" si="0"/>
        <v>5</v>
      </c>
      <c r="C32" s="27">
        <f t="shared" si="0"/>
        <v>5</v>
      </c>
      <c r="D32" s="21">
        <f t="shared" si="1"/>
        <v>-0.25</v>
      </c>
      <c r="E32" s="23"/>
      <c r="F32" s="23"/>
      <c r="G32" s="25"/>
      <c r="I32" s="1">
        <f t="shared" si="2"/>
        <v>5</v>
      </c>
    </row>
    <row r="33" spans="1:9" x14ac:dyDescent="0.2">
      <c r="A33" s="1">
        <f t="shared" si="3"/>
        <v>0.54999999999999993</v>
      </c>
      <c r="B33" s="1">
        <f t="shared" si="0"/>
        <v>5</v>
      </c>
      <c r="C33" s="27">
        <f t="shared" si="0"/>
        <v>5</v>
      </c>
      <c r="D33" s="21">
        <f t="shared" si="1"/>
        <v>-0.27500000000000002</v>
      </c>
      <c r="E33" s="23"/>
      <c r="F33" s="23"/>
      <c r="G33" s="25"/>
      <c r="I33" s="1">
        <f t="shared" si="2"/>
        <v>5</v>
      </c>
    </row>
    <row r="34" spans="1:9" x14ac:dyDescent="0.2">
      <c r="A34" s="1">
        <f t="shared" si="3"/>
        <v>0.6</v>
      </c>
      <c r="B34" s="1">
        <f t="shared" si="0"/>
        <v>5</v>
      </c>
      <c r="C34" s="27">
        <f t="shared" si="0"/>
        <v>5</v>
      </c>
      <c r="D34" s="21">
        <f t="shared" si="1"/>
        <v>-0.3</v>
      </c>
      <c r="E34" s="23"/>
      <c r="F34" s="23"/>
      <c r="G34" s="25"/>
      <c r="I34" s="1">
        <f t="shared" si="2"/>
        <v>5</v>
      </c>
    </row>
    <row r="35" spans="1:9" x14ac:dyDescent="0.2">
      <c r="A35" s="1">
        <f t="shared" si="3"/>
        <v>0.65</v>
      </c>
      <c r="B35" s="1">
        <f t="shared" si="0"/>
        <v>5</v>
      </c>
      <c r="C35" s="27">
        <f t="shared" si="0"/>
        <v>5</v>
      </c>
      <c r="D35" s="21">
        <f t="shared" si="1"/>
        <v>-0.32499999999999996</v>
      </c>
      <c r="E35" s="23"/>
      <c r="F35" s="23"/>
      <c r="G35" s="25"/>
      <c r="I35" s="1">
        <f t="shared" si="2"/>
        <v>5</v>
      </c>
    </row>
    <row r="36" spans="1:9" x14ac:dyDescent="0.2">
      <c r="A36" s="1">
        <f t="shared" si="3"/>
        <v>0.70000000000000007</v>
      </c>
      <c r="B36" s="1">
        <f t="shared" si="0"/>
        <v>5</v>
      </c>
      <c r="C36" s="27">
        <f t="shared" si="0"/>
        <v>5</v>
      </c>
      <c r="D36" s="21">
        <f t="shared" si="1"/>
        <v>-0.35</v>
      </c>
      <c r="E36" s="23"/>
      <c r="F36" s="23"/>
      <c r="G36" s="25"/>
      <c r="I36" s="1">
        <f t="shared" si="2"/>
        <v>5</v>
      </c>
    </row>
    <row r="37" spans="1:9" x14ac:dyDescent="0.2">
      <c r="A37" s="1">
        <f t="shared" si="3"/>
        <v>0.75000000000000011</v>
      </c>
      <c r="B37" s="1">
        <f t="shared" si="0"/>
        <v>5</v>
      </c>
      <c r="C37" s="27">
        <f t="shared" si="0"/>
        <v>5</v>
      </c>
      <c r="D37" s="21">
        <f t="shared" si="1"/>
        <v>-0.37500000000000011</v>
      </c>
      <c r="E37" s="23"/>
      <c r="F37" s="23"/>
      <c r="G37" s="25"/>
      <c r="I37" s="1">
        <f t="shared" si="2"/>
        <v>5</v>
      </c>
    </row>
    <row r="38" spans="1:9" x14ac:dyDescent="0.2">
      <c r="A38" s="1">
        <f t="shared" si="3"/>
        <v>0.80000000000000016</v>
      </c>
      <c r="B38" s="1">
        <f t="shared" si="0"/>
        <v>5</v>
      </c>
      <c r="C38" s="27">
        <f t="shared" si="0"/>
        <v>5</v>
      </c>
      <c r="D38" s="21">
        <f t="shared" si="1"/>
        <v>-0.40000000000000013</v>
      </c>
      <c r="E38" s="23"/>
      <c r="F38" s="23"/>
      <c r="G38" s="25"/>
      <c r="I38" s="1">
        <f t="shared" si="2"/>
        <v>5</v>
      </c>
    </row>
    <row r="39" spans="1:9" x14ac:dyDescent="0.2">
      <c r="A39" s="1">
        <f t="shared" si="3"/>
        <v>0.8500000000000002</v>
      </c>
      <c r="B39" s="1">
        <f t="shared" si="0"/>
        <v>5</v>
      </c>
      <c r="C39" s="27">
        <f t="shared" si="0"/>
        <v>5</v>
      </c>
      <c r="D39" s="21">
        <f t="shared" si="1"/>
        <v>-0.42500000000000016</v>
      </c>
      <c r="E39" s="23"/>
      <c r="F39" s="23"/>
      <c r="G39" s="25"/>
      <c r="I39" s="1">
        <f t="shared" si="2"/>
        <v>5</v>
      </c>
    </row>
    <row r="40" spans="1:9" x14ac:dyDescent="0.2">
      <c r="A40" s="1">
        <f t="shared" si="3"/>
        <v>0.90000000000000024</v>
      </c>
      <c r="B40" s="1">
        <f t="shared" si="0"/>
        <v>5</v>
      </c>
      <c r="C40" s="27">
        <f t="shared" si="0"/>
        <v>5</v>
      </c>
      <c r="D40" s="21">
        <f t="shared" si="1"/>
        <v>-0.45000000000000012</v>
      </c>
      <c r="E40" s="23"/>
      <c r="F40" s="23"/>
      <c r="G40" s="25"/>
      <c r="I40" s="1">
        <f t="shared" si="2"/>
        <v>5</v>
      </c>
    </row>
    <row r="41" spans="1:9" x14ac:dyDescent="0.2">
      <c r="A41" s="1">
        <f t="shared" si="3"/>
        <v>0.95000000000000029</v>
      </c>
      <c r="B41" s="1">
        <f t="shared" si="0"/>
        <v>5</v>
      </c>
      <c r="C41" s="27">
        <f>$B$13</f>
        <v>5</v>
      </c>
      <c r="D41" s="21">
        <f t="shared" si="1"/>
        <v>-0.47500000000000009</v>
      </c>
      <c r="E41" s="23"/>
      <c r="F41" s="23"/>
      <c r="G41" s="25"/>
      <c r="I41" s="1">
        <f t="shared" si="2"/>
        <v>5</v>
      </c>
    </row>
    <row r="42" spans="1:9" x14ac:dyDescent="0.2">
      <c r="A42" s="1">
        <f t="shared" si="3"/>
        <v>1.0000000000000002</v>
      </c>
      <c r="B42" s="1">
        <f>$B$13</f>
        <v>5</v>
      </c>
      <c r="C42" s="1">
        <f t="shared" ref="C42:C105" si="4">$B$14+($B$13-$B$14)*EXP(-($A22/$B$15))</f>
        <v>5</v>
      </c>
      <c r="D42" s="21">
        <f t="shared" si="1"/>
        <v>-0.50000000000000022</v>
      </c>
      <c r="E42" s="23"/>
      <c r="F42" s="23"/>
      <c r="G42" s="25"/>
      <c r="I42" s="1">
        <f t="shared" si="2"/>
        <v>5</v>
      </c>
    </row>
    <row r="43" spans="1:9" x14ac:dyDescent="0.2">
      <c r="A43" s="1">
        <f t="shared" si="3"/>
        <v>1.0500000000000003</v>
      </c>
      <c r="B43" s="1">
        <f>B42+($B$16/$B$15)*($B$14-B42)</f>
        <v>4.875</v>
      </c>
      <c r="C43" s="1">
        <f t="shared" si="4"/>
        <v>4.8765495601416635</v>
      </c>
      <c r="D43" s="21">
        <f t="shared" si="1"/>
        <v>-0.52500000000000013</v>
      </c>
      <c r="E43" s="23"/>
      <c r="F43" s="23"/>
      <c r="G43" s="25"/>
      <c r="I43" s="1">
        <f>$B$14</f>
        <v>0</v>
      </c>
    </row>
    <row r="44" spans="1:9" x14ac:dyDescent="0.2">
      <c r="A44" s="1">
        <f t="shared" si="3"/>
        <v>1.1000000000000003</v>
      </c>
      <c r="B44" s="1">
        <f t="shared" ref="B44:B107" si="5">B43+($B$16/$B$15)*($B$14-B43)</f>
        <v>4.7531249999999998</v>
      </c>
      <c r="C44" s="1">
        <f t="shared" si="4"/>
        <v>4.7561471225035703</v>
      </c>
      <c r="D44" s="21">
        <f t="shared" si="1"/>
        <v>-0.55000000000000004</v>
      </c>
      <c r="E44" s="23"/>
      <c r="F44" s="23"/>
      <c r="G44" s="25"/>
      <c r="I44" s="1">
        <f t="shared" ref="I44:I107" si="6">$B$14</f>
        <v>0</v>
      </c>
    </row>
    <row r="45" spans="1:9" x14ac:dyDescent="0.2">
      <c r="A45" s="1">
        <f t="shared" si="3"/>
        <v>1.1500000000000004</v>
      </c>
      <c r="B45" s="1">
        <f t="shared" si="5"/>
        <v>4.6342968749999995</v>
      </c>
      <c r="C45" s="1">
        <f t="shared" si="4"/>
        <v>4.638717431642764</v>
      </c>
      <c r="D45" s="21">
        <f t="shared" si="1"/>
        <v>-0.57500000000000018</v>
      </c>
      <c r="E45" s="23"/>
      <c r="F45" s="23"/>
      <c r="G45" s="25"/>
      <c r="I45" s="1">
        <f t="shared" si="6"/>
        <v>0</v>
      </c>
    </row>
    <row r="46" spans="1:9" x14ac:dyDescent="0.2">
      <c r="A46" s="1">
        <f t="shared" si="3"/>
        <v>1.2000000000000004</v>
      </c>
      <c r="B46" s="1">
        <f t="shared" si="5"/>
        <v>4.5184394531249996</v>
      </c>
      <c r="C46" s="1">
        <f t="shared" si="4"/>
        <v>4.5241870901797974</v>
      </c>
      <c r="D46" s="21">
        <f t="shared" si="1"/>
        <v>-0.60000000000000031</v>
      </c>
      <c r="E46" s="23"/>
      <c r="F46" s="23"/>
      <c r="G46" s="25"/>
      <c r="I46" s="1">
        <f t="shared" si="6"/>
        <v>0</v>
      </c>
    </row>
    <row r="47" spans="1:9" x14ac:dyDescent="0.2">
      <c r="A47" s="1">
        <f t="shared" si="3"/>
        <v>1.2500000000000004</v>
      </c>
      <c r="B47" s="1">
        <f t="shared" si="5"/>
        <v>4.4054784667968745</v>
      </c>
      <c r="C47" s="1">
        <f t="shared" si="4"/>
        <v>4.4124845129229771</v>
      </c>
      <c r="D47" s="21">
        <f t="shared" si="1"/>
        <v>-0.62500000000000011</v>
      </c>
      <c r="E47" s="23"/>
      <c r="F47" s="23"/>
      <c r="G47" s="25"/>
      <c r="I47" s="1">
        <f t="shared" si="6"/>
        <v>0</v>
      </c>
    </row>
    <row r="48" spans="1:9" x14ac:dyDescent="0.2">
      <c r="A48" s="1">
        <f t="shared" si="3"/>
        <v>1.3000000000000005</v>
      </c>
      <c r="B48" s="1">
        <f t="shared" si="5"/>
        <v>4.2953415051269523</v>
      </c>
      <c r="C48" s="1">
        <f t="shared" si="4"/>
        <v>4.303539882125289</v>
      </c>
      <c r="D48" s="21">
        <f t="shared" si="1"/>
        <v>-0.65000000000000024</v>
      </c>
      <c r="E48" s="23"/>
      <c r="F48" s="23"/>
      <c r="G48" s="25"/>
      <c r="I48" s="1">
        <f t="shared" si="6"/>
        <v>0</v>
      </c>
    </row>
    <row r="49" spans="1:9" x14ac:dyDescent="0.2">
      <c r="A49" s="1">
        <f t="shared" si="3"/>
        <v>1.3500000000000005</v>
      </c>
      <c r="B49" s="1">
        <f t="shared" si="5"/>
        <v>4.1879579674987788</v>
      </c>
      <c r="C49" s="1">
        <f t="shared" si="4"/>
        <v>4.1972851038460366</v>
      </c>
      <c r="D49" s="21">
        <f t="shared" si="1"/>
        <v>-0.67500000000000016</v>
      </c>
      <c r="E49" s="23"/>
      <c r="F49" s="23"/>
      <c r="G49" s="25"/>
      <c r="I49" s="1">
        <f t="shared" si="6"/>
        <v>0</v>
      </c>
    </row>
    <row r="50" spans="1:9" x14ac:dyDescent="0.2">
      <c r="A50" s="1">
        <f t="shared" si="3"/>
        <v>1.4000000000000006</v>
      </c>
      <c r="B50" s="1">
        <f t="shared" si="5"/>
        <v>4.0832590183113098</v>
      </c>
      <c r="C50" s="1">
        <f t="shared" si="4"/>
        <v>4.0936537653899094</v>
      </c>
      <c r="D50" s="21">
        <f t="shared" si="1"/>
        <v>-0.7000000000000004</v>
      </c>
      <c r="E50" s="23"/>
      <c r="F50" s="23"/>
      <c r="G50" s="25"/>
      <c r="I50" s="1">
        <f t="shared" si="6"/>
        <v>0</v>
      </c>
    </row>
    <row r="51" spans="1:9" x14ac:dyDescent="0.2">
      <c r="A51" s="1">
        <f t="shared" si="3"/>
        <v>1.4500000000000006</v>
      </c>
      <c r="B51" s="1">
        <f t="shared" si="5"/>
        <v>3.9811775428535272</v>
      </c>
      <c r="C51" s="1">
        <f t="shared" si="4"/>
        <v>3.9925810937968853</v>
      </c>
      <c r="D51" s="21">
        <f t="shared" si="1"/>
        <v>-0.72500000000000042</v>
      </c>
      <c r="E51" s="23"/>
      <c r="F51" s="23"/>
      <c r="G51" s="25"/>
      <c r="I51" s="1">
        <f t="shared" si="6"/>
        <v>0</v>
      </c>
    </row>
    <row r="52" spans="1:9" x14ac:dyDescent="0.2">
      <c r="A52" s="1">
        <f t="shared" si="3"/>
        <v>1.5000000000000007</v>
      </c>
      <c r="B52" s="1">
        <f t="shared" si="5"/>
        <v>3.8816481042821889</v>
      </c>
      <c r="C52" s="1">
        <f t="shared" si="4"/>
        <v>3.8940039153570245</v>
      </c>
      <c r="D52" s="21">
        <f t="shared" si="1"/>
        <v>-0.75000000000000044</v>
      </c>
      <c r="E52" s="23"/>
      <c r="F52" s="23"/>
      <c r="G52" s="25"/>
      <c r="I52" s="1">
        <f t="shared" si="6"/>
        <v>0</v>
      </c>
    </row>
    <row r="53" spans="1:9" x14ac:dyDescent="0.2">
      <c r="A53" s="1">
        <f t="shared" si="3"/>
        <v>1.5500000000000007</v>
      </c>
      <c r="B53" s="1">
        <f t="shared" si="5"/>
        <v>3.7846069016751342</v>
      </c>
      <c r="C53" s="1">
        <f t="shared" si="4"/>
        <v>3.7978606161248423</v>
      </c>
      <c r="D53" s="21">
        <f t="shared" si="1"/>
        <v>-0.77500000000000024</v>
      </c>
      <c r="E53" s="23"/>
      <c r="F53" s="23"/>
      <c r="G53" s="25"/>
      <c r="I53" s="1">
        <f t="shared" si="6"/>
        <v>0</v>
      </c>
    </row>
    <row r="54" spans="1:9" x14ac:dyDescent="0.2">
      <c r="A54" s="1">
        <f t="shared" si="3"/>
        <v>1.6000000000000008</v>
      </c>
      <c r="B54" s="1">
        <f t="shared" si="5"/>
        <v>3.689991729133256</v>
      </c>
      <c r="C54" s="1">
        <f t="shared" si="4"/>
        <v>3.7040911034085893</v>
      </c>
      <c r="D54" s="21">
        <f t="shared" si="1"/>
        <v>-0.80000000000000049</v>
      </c>
      <c r="E54" s="23"/>
      <c r="F54" s="23"/>
      <c r="G54" s="25"/>
      <c r="I54" s="1">
        <f t="shared" si="6"/>
        <v>0</v>
      </c>
    </row>
    <row r="55" spans="1:9" x14ac:dyDescent="0.2">
      <c r="A55" s="1">
        <f t="shared" si="3"/>
        <v>1.6500000000000008</v>
      </c>
      <c r="B55" s="1">
        <f t="shared" si="5"/>
        <v>3.5977419359049247</v>
      </c>
      <c r="C55" s="1">
        <f t="shared" si="4"/>
        <v>3.6126367682103613</v>
      </c>
      <c r="D55" s="21">
        <f t="shared" si="1"/>
        <v>-0.8250000000000004</v>
      </c>
      <c r="E55" s="23"/>
      <c r="F55" s="23"/>
      <c r="G55" s="25"/>
      <c r="I55" s="1">
        <f t="shared" si="6"/>
        <v>0</v>
      </c>
    </row>
    <row r="56" spans="1:9" x14ac:dyDescent="0.2">
      <c r="A56" s="1">
        <f t="shared" si="3"/>
        <v>1.7000000000000008</v>
      </c>
      <c r="B56" s="1">
        <f t="shared" si="5"/>
        <v>3.5077983875073016</v>
      </c>
      <c r="C56" s="1">
        <f t="shared" si="4"/>
        <v>3.5234404485935671</v>
      </c>
      <c r="D56" s="21">
        <f t="shared" si="1"/>
        <v>-0.85000000000000042</v>
      </c>
      <c r="E56" s="23"/>
      <c r="F56" s="23"/>
      <c r="G56" s="25"/>
      <c r="I56" s="1">
        <f t="shared" si="6"/>
        <v>0</v>
      </c>
    </row>
    <row r="57" spans="1:9" x14ac:dyDescent="0.2">
      <c r="A57" s="1">
        <f t="shared" si="3"/>
        <v>1.7500000000000009</v>
      </c>
      <c r="B57" s="1">
        <f t="shared" si="5"/>
        <v>3.420103427819619</v>
      </c>
      <c r="C57" s="1">
        <f t="shared" si="4"/>
        <v>3.4364463939548608</v>
      </c>
      <c r="D57" s="21">
        <f t="shared" si="1"/>
        <v>-0.87500000000000044</v>
      </c>
      <c r="E57" s="23"/>
      <c r="F57" s="23"/>
      <c r="G57" s="25"/>
      <c r="I57" s="1">
        <f t="shared" si="6"/>
        <v>0</v>
      </c>
    </row>
    <row r="58" spans="1:9" x14ac:dyDescent="0.2">
      <c r="A58" s="1">
        <f t="shared" si="3"/>
        <v>1.8000000000000009</v>
      </c>
      <c r="B58" s="1">
        <f t="shared" si="5"/>
        <v>3.3346008421241287</v>
      </c>
      <c r="C58" s="1">
        <f t="shared" si="4"/>
        <v>3.351600230178196</v>
      </c>
      <c r="D58" s="21">
        <f t="shared" si="1"/>
        <v>-0.90000000000000047</v>
      </c>
      <c r="E58" s="23"/>
      <c r="F58" s="23"/>
      <c r="G58" s="25"/>
      <c r="I58" s="1">
        <f t="shared" si="6"/>
        <v>0</v>
      </c>
    </row>
    <row r="59" spans="1:9" x14ac:dyDescent="0.2">
      <c r="A59" s="1">
        <f t="shared" si="3"/>
        <v>1.850000000000001</v>
      </c>
      <c r="B59" s="1">
        <f t="shared" si="5"/>
        <v>3.2512358210710253</v>
      </c>
      <c r="C59" s="1">
        <f t="shared" si="4"/>
        <v>3.2688489256492357</v>
      </c>
      <c r="D59" s="21">
        <f t="shared" si="1"/>
        <v>-0.92500000000000049</v>
      </c>
      <c r="E59" s="23"/>
      <c r="F59" s="23"/>
      <c r="G59" s="25"/>
      <c r="I59" s="1">
        <f t="shared" si="6"/>
        <v>0</v>
      </c>
    </row>
    <row r="60" spans="1:9" x14ac:dyDescent="0.2">
      <c r="A60" s="1">
        <f t="shared" si="3"/>
        <v>1.900000000000001</v>
      </c>
      <c r="B60" s="1">
        <f t="shared" si="5"/>
        <v>3.1699549255442498</v>
      </c>
      <c r="C60" s="1">
        <f t="shared" si="4"/>
        <v>3.1881407581088661</v>
      </c>
      <c r="D60" s="21">
        <f t="shared" si="1"/>
        <v>-0.95000000000000051</v>
      </c>
      <c r="E60" s="23"/>
      <c r="F60" s="23"/>
      <c r="G60" s="25"/>
      <c r="I60" s="1">
        <f t="shared" si="6"/>
        <v>0</v>
      </c>
    </row>
    <row r="61" spans="1:9" x14ac:dyDescent="0.2">
      <c r="A61" s="1">
        <f t="shared" si="3"/>
        <v>1.9500000000000011</v>
      </c>
      <c r="B61" s="1">
        <f t="shared" si="5"/>
        <v>3.0907060524056438</v>
      </c>
      <c r="C61" s="1">
        <f t="shared" si="4"/>
        <v>3.1094252823251001</v>
      </c>
      <c r="D61" s="21">
        <f t="shared" si="1"/>
        <v>-0.97500000000000053</v>
      </c>
      <c r="E61" s="23"/>
      <c r="F61" s="23"/>
      <c r="G61" s="25"/>
      <c r="I61" s="1">
        <f t="shared" si="6"/>
        <v>0</v>
      </c>
    </row>
    <row r="62" spans="1:9" x14ac:dyDescent="0.2">
      <c r="A62" s="1">
        <f t="shared" si="3"/>
        <v>2.0000000000000009</v>
      </c>
      <c r="B62" s="1">
        <f t="shared" si="5"/>
        <v>3.0134384010955029</v>
      </c>
      <c r="C62" s="1">
        <f t="shared" si="4"/>
        <v>3.0326532985631665</v>
      </c>
      <c r="D62" s="21">
        <f t="shared" si="1"/>
        <v>-1.0000000000000004</v>
      </c>
      <c r="E62" s="23"/>
      <c r="F62" s="23"/>
      <c r="G62" s="25"/>
      <c r="I62" s="1">
        <f t="shared" si="6"/>
        <v>0</v>
      </c>
    </row>
    <row r="63" spans="1:9" x14ac:dyDescent="0.2">
      <c r="A63" s="1">
        <f t="shared" si="3"/>
        <v>2.0500000000000007</v>
      </c>
      <c r="B63" s="1">
        <f t="shared" si="5"/>
        <v>2.9381024410681151</v>
      </c>
      <c r="C63" s="1">
        <f t="shared" si="4"/>
        <v>2.957776821834075</v>
      </c>
      <c r="D63" s="21">
        <f t="shared" si="1"/>
        <v>-1.0250000000000004</v>
      </c>
      <c r="E63" s="23"/>
      <c r="F63" s="23"/>
      <c r="G63" s="25"/>
      <c r="I63" s="1">
        <f t="shared" si="6"/>
        <v>0</v>
      </c>
    </row>
    <row r="64" spans="1:9" x14ac:dyDescent="0.2">
      <c r="A64" s="1">
        <f t="shared" si="3"/>
        <v>2.1000000000000005</v>
      </c>
      <c r="B64" s="1">
        <f t="shared" si="5"/>
        <v>2.8646498800414122</v>
      </c>
      <c r="C64" s="1">
        <f t="shared" si="4"/>
        <v>2.8847490519024332</v>
      </c>
      <c r="D64" s="21">
        <f t="shared" si="1"/>
        <v>-1.0500000000000003</v>
      </c>
      <c r="E64" s="23"/>
      <c r="F64" s="23"/>
      <c r="G64" s="25"/>
      <c r="I64" s="1">
        <f t="shared" si="6"/>
        <v>0</v>
      </c>
    </row>
    <row r="65" spans="1:9" x14ac:dyDescent="0.2">
      <c r="A65" s="1">
        <f t="shared" si="3"/>
        <v>2.1500000000000004</v>
      </c>
      <c r="B65" s="1">
        <f t="shared" si="5"/>
        <v>2.7930336330403769</v>
      </c>
      <c r="C65" s="1">
        <f t="shared" si="4"/>
        <v>2.8135243440347777</v>
      </c>
      <c r="D65" s="21">
        <f t="shared" si="1"/>
        <v>-1.0750000000000002</v>
      </c>
      <c r="E65" s="23"/>
      <c r="F65" s="23"/>
      <c r="G65" s="25"/>
      <c r="I65" s="1">
        <f t="shared" si="6"/>
        <v>0</v>
      </c>
    </row>
    <row r="66" spans="1:9" x14ac:dyDescent="0.2">
      <c r="A66" s="1">
        <f t="shared" si="3"/>
        <v>2.2000000000000002</v>
      </c>
      <c r="B66" s="1">
        <f t="shared" si="5"/>
        <v>2.7232077922143674</v>
      </c>
      <c r="C66" s="1">
        <f t="shared" si="4"/>
        <v>2.7440581804701312</v>
      </c>
      <c r="D66" s="21">
        <f t="shared" si="1"/>
        <v>-1.1000000000000001</v>
      </c>
      <c r="E66" s="23"/>
      <c r="F66" s="23"/>
      <c r="G66" s="25"/>
      <c r="I66" s="1">
        <f t="shared" si="6"/>
        <v>0</v>
      </c>
    </row>
    <row r="67" spans="1:9" x14ac:dyDescent="0.2">
      <c r="A67" s="1">
        <f t="shared" si="3"/>
        <v>2.25</v>
      </c>
      <c r="B67" s="1">
        <f t="shared" si="5"/>
        <v>2.6551275974090083</v>
      </c>
      <c r="C67" s="1">
        <f t="shared" si="4"/>
        <v>2.6763071425949509</v>
      </c>
      <c r="D67" s="21">
        <f t="shared" si="1"/>
        <v>-1.125</v>
      </c>
      <c r="E67" s="23"/>
      <c r="F67" s="23"/>
      <c r="G67" s="25"/>
      <c r="I67" s="1">
        <f t="shared" si="6"/>
        <v>0</v>
      </c>
    </row>
    <row r="68" spans="1:9" x14ac:dyDescent="0.2">
      <c r="A68" s="1">
        <f t="shared" si="3"/>
        <v>2.2999999999999998</v>
      </c>
      <c r="B68" s="1">
        <f t="shared" si="5"/>
        <v>2.5887494074737831</v>
      </c>
      <c r="C68" s="1">
        <f t="shared" si="4"/>
        <v>2.6102288838050796</v>
      </c>
      <c r="D68" s="21">
        <f t="shared" si="1"/>
        <v>-1.1499999999999999</v>
      </c>
      <c r="E68" s="23"/>
      <c r="F68" s="23"/>
      <c r="G68" s="25"/>
      <c r="I68" s="1">
        <f t="shared" si="6"/>
        <v>0</v>
      </c>
    </row>
    <row r="69" spans="1:9" x14ac:dyDescent="0.2">
      <c r="A69" s="1">
        <f t="shared" si="3"/>
        <v>2.3499999999999996</v>
      </c>
      <c r="B69" s="1">
        <f t="shared" si="5"/>
        <v>2.5240306722869383</v>
      </c>
      <c r="C69" s="1">
        <f t="shared" si="4"/>
        <v>2.5457821030377454</v>
      </c>
      <c r="D69" s="21">
        <f t="shared" si="1"/>
        <v>-1.1749999999999998</v>
      </c>
      <c r="E69" s="23"/>
      <c r="F69" s="23"/>
      <c r="G69" s="25"/>
      <c r="I69" s="1">
        <f t="shared" si="6"/>
        <v>0</v>
      </c>
    </row>
    <row r="70" spans="1:9" x14ac:dyDescent="0.2">
      <c r="A70" s="1">
        <f t="shared" si="3"/>
        <v>2.3999999999999995</v>
      </c>
      <c r="B70" s="1">
        <f t="shared" si="5"/>
        <v>2.4609299054797651</v>
      </c>
      <c r="C70" s="1">
        <f t="shared" si="4"/>
        <v>2.4829265189570466</v>
      </c>
      <c r="D70" s="21">
        <f t="shared" si="1"/>
        <v>-1.1999999999999997</v>
      </c>
      <c r="E70" s="23"/>
      <c r="F70" s="23"/>
      <c r="G70" s="25"/>
      <c r="I70" s="1">
        <f t="shared" si="6"/>
        <v>0</v>
      </c>
    </row>
    <row r="71" spans="1:9" x14ac:dyDescent="0.2">
      <c r="A71" s="1">
        <f t="shared" si="3"/>
        <v>2.4499999999999993</v>
      </c>
      <c r="B71" s="1">
        <f t="shared" si="5"/>
        <v>2.3994066578427709</v>
      </c>
      <c r="C71" s="1">
        <f t="shared" si="4"/>
        <v>2.4216228447768113</v>
      </c>
      <c r="D71" s="21">
        <f t="shared" si="1"/>
        <v>-1.2249999999999996</v>
      </c>
      <c r="E71" s="23"/>
      <c r="F71" s="23"/>
      <c r="G71" s="25"/>
      <c r="I71" s="1">
        <f t="shared" si="6"/>
        <v>0</v>
      </c>
    </row>
    <row r="72" spans="1:9" x14ac:dyDescent="0.2">
      <c r="A72" s="1">
        <f t="shared" si="3"/>
        <v>2.4999999999999991</v>
      </c>
      <c r="B72" s="1">
        <f t="shared" si="5"/>
        <v>2.3394214913967017</v>
      </c>
      <c r="C72" s="1">
        <f t="shared" si="4"/>
        <v>2.3618327637050727</v>
      </c>
      <c r="D72" s="21">
        <f t="shared" si="1"/>
        <v>-1.2499999999999996</v>
      </c>
      <c r="E72" s="23"/>
      <c r="F72" s="23"/>
      <c r="G72" s="25"/>
      <c r="I72" s="1">
        <f t="shared" si="6"/>
        <v>0</v>
      </c>
    </row>
    <row r="73" spans="1:9" x14ac:dyDescent="0.2">
      <c r="A73" s="1">
        <f t="shared" si="3"/>
        <v>2.5499999999999989</v>
      </c>
      <c r="B73" s="1">
        <f t="shared" si="5"/>
        <v>2.2809359541117842</v>
      </c>
      <c r="C73" s="1">
        <f t="shared" si="4"/>
        <v>2.3035189049948284</v>
      </c>
      <c r="D73" s="21">
        <f t="shared" si="1"/>
        <v>-1.2749999999999995</v>
      </c>
      <c r="E73" s="23"/>
      <c r="F73" s="23"/>
      <c r="G73" s="25"/>
      <c r="I73" s="1">
        <f t="shared" si="6"/>
        <v>0</v>
      </c>
    </row>
    <row r="74" spans="1:9" x14ac:dyDescent="0.2">
      <c r="A74" s="1">
        <f t="shared" si="3"/>
        <v>2.5999999999999988</v>
      </c>
      <c r="B74" s="1">
        <f t="shared" si="5"/>
        <v>2.2239125552589898</v>
      </c>
      <c r="C74" s="1">
        <f t="shared" si="4"/>
        <v>2.2466448205861069</v>
      </c>
      <c r="D74" s="21">
        <f t="shared" si="1"/>
        <v>-1.2999999999999994</v>
      </c>
      <c r="E74" s="23"/>
      <c r="F74" s="23"/>
      <c r="G74" s="25"/>
      <c r="I74" s="1">
        <f t="shared" si="6"/>
        <v>0</v>
      </c>
    </row>
    <row r="75" spans="1:9" x14ac:dyDescent="0.2">
      <c r="A75" s="1">
        <f t="shared" si="3"/>
        <v>2.6499999999999986</v>
      </c>
      <c r="B75" s="1">
        <f t="shared" si="5"/>
        <v>2.168314741377515</v>
      </c>
      <c r="C75" s="1">
        <f t="shared" si="4"/>
        <v>2.1911749623247454</v>
      </c>
      <c r="D75" s="21">
        <f t="shared" si="1"/>
        <v>-1.3249999999999993</v>
      </c>
      <c r="E75" s="23"/>
      <c r="F75" s="23"/>
      <c r="G75" s="25"/>
      <c r="I75" s="1">
        <f t="shared" si="6"/>
        <v>0</v>
      </c>
    </row>
    <row r="76" spans="1:9" x14ac:dyDescent="0.2">
      <c r="A76" s="1">
        <f t="shared" si="3"/>
        <v>2.6999999999999984</v>
      </c>
      <c r="B76" s="1">
        <f t="shared" si="5"/>
        <v>2.114106872843077</v>
      </c>
      <c r="C76" s="1">
        <f t="shared" si="4"/>
        <v>2.1370746597436323</v>
      </c>
      <c r="D76" s="21">
        <f t="shared" si="1"/>
        <v>-1.3499999999999992</v>
      </c>
      <c r="E76" s="23"/>
      <c r="F76" s="23"/>
      <c r="G76" s="25"/>
      <c r="I76" s="1">
        <f t="shared" si="6"/>
        <v>0</v>
      </c>
    </row>
    <row r="77" spans="1:9" x14ac:dyDescent="0.2">
      <c r="A77" s="1">
        <f t="shared" si="3"/>
        <v>2.7499999999999982</v>
      </c>
      <c r="B77" s="1">
        <f t="shared" si="5"/>
        <v>2.0612542010219999</v>
      </c>
      <c r="C77" s="1">
        <f t="shared" si="4"/>
        <v>2.0843100983925411</v>
      </c>
      <c r="D77" s="21">
        <f t="shared" si="1"/>
        <v>-1.3749999999999991</v>
      </c>
      <c r="E77" s="23"/>
      <c r="F77" s="23"/>
      <c r="G77" s="25"/>
      <c r="I77" s="1">
        <f t="shared" si="6"/>
        <v>0</v>
      </c>
    </row>
    <row r="78" spans="1:9" x14ac:dyDescent="0.2">
      <c r="A78" s="1">
        <f t="shared" si="3"/>
        <v>2.799999999999998</v>
      </c>
      <c r="B78" s="1">
        <f t="shared" si="5"/>
        <v>2.0097228459964498</v>
      </c>
      <c r="C78" s="1">
        <f t="shared" si="4"/>
        <v>2.0328482987029948</v>
      </c>
      <c r="D78" s="21">
        <f t="shared" si="1"/>
        <v>-1.399999999999999</v>
      </c>
      <c r="E78" s="23"/>
      <c r="F78" s="23"/>
      <c r="G78" s="25"/>
      <c r="I78" s="1">
        <f t="shared" si="6"/>
        <v>0</v>
      </c>
    </row>
    <row r="79" spans="1:9" x14ac:dyDescent="0.2">
      <c r="A79" s="1">
        <f t="shared" si="3"/>
        <v>2.8499999999999979</v>
      </c>
      <c r="B79" s="1">
        <f t="shared" si="5"/>
        <v>1.9594797748465385</v>
      </c>
      <c r="C79" s="1">
        <f t="shared" si="4"/>
        <v>1.9826570953749634</v>
      </c>
      <c r="D79" s="21">
        <f t="shared" si="1"/>
        <v>-1.4249999999999987</v>
      </c>
      <c r="E79" s="23"/>
      <c r="F79" s="23"/>
      <c r="G79" s="25"/>
      <c r="I79" s="1">
        <f t="shared" si="6"/>
        <v>0</v>
      </c>
    </row>
    <row r="80" spans="1:9" x14ac:dyDescent="0.2">
      <c r="A80" s="1">
        <f t="shared" si="3"/>
        <v>2.8999999999999977</v>
      </c>
      <c r="B80" s="1">
        <f t="shared" si="5"/>
        <v>1.9104927804753751</v>
      </c>
      <c r="C80" s="1">
        <f t="shared" si="4"/>
        <v>1.933705117272505</v>
      </c>
      <c r="D80" s="21">
        <f t="shared" si="1"/>
        <v>-1.4499999999999988</v>
      </c>
      <c r="E80" s="23"/>
      <c r="F80" s="23"/>
      <c r="G80" s="25"/>
      <c r="I80" s="1">
        <f t="shared" si="6"/>
        <v>0</v>
      </c>
    </row>
    <row r="81" spans="1:9" x14ac:dyDescent="0.2">
      <c r="A81" s="1">
        <f t="shared" si="3"/>
        <v>2.9499999999999975</v>
      </c>
      <c r="B81" s="1">
        <f t="shared" si="5"/>
        <v>1.8627304609634907</v>
      </c>
      <c r="C81" s="1">
        <f t="shared" si="4"/>
        <v>1.8859617678157836</v>
      </c>
      <c r="D81" s="21">
        <f t="shared" si="1"/>
        <v>-1.4749999999999985</v>
      </c>
      <c r="E81" s="23"/>
      <c r="F81" s="23"/>
      <c r="G81" s="25"/>
      <c r="I81" s="1">
        <f t="shared" si="6"/>
        <v>0</v>
      </c>
    </row>
    <row r="82" spans="1:9" x14ac:dyDescent="0.2">
      <c r="A82" s="1">
        <f t="shared" si="3"/>
        <v>2.9999999999999973</v>
      </c>
      <c r="B82" s="1">
        <f t="shared" si="5"/>
        <v>1.8161621994394035</v>
      </c>
      <c r="C82" s="1">
        <f t="shared" si="4"/>
        <v>1.8393972058572108</v>
      </c>
      <c r="D82" s="21">
        <f t="shared" si="1"/>
        <v>-1.4999999999999987</v>
      </c>
      <c r="E82" s="23"/>
      <c r="F82" s="23"/>
      <c r="G82" s="25"/>
      <c r="I82" s="1">
        <f t="shared" si="6"/>
        <v>0</v>
      </c>
    </row>
    <row r="83" spans="1:9" x14ac:dyDescent="0.2">
      <c r="A83" s="1">
        <f t="shared" si="3"/>
        <v>3.0499999999999972</v>
      </c>
      <c r="B83" s="1">
        <f t="shared" si="5"/>
        <v>1.7707581444534184</v>
      </c>
      <c r="C83" s="1">
        <f t="shared" si="4"/>
        <v>1.7939823270297572</v>
      </c>
      <c r="D83" s="21">
        <f t="shared" si="1"/>
        <v>-1.5249999999999986</v>
      </c>
      <c r="E83" s="23"/>
      <c r="F83" s="23"/>
      <c r="G83" s="25"/>
      <c r="I83" s="1">
        <f t="shared" si="6"/>
        <v>0</v>
      </c>
    </row>
    <row r="84" spans="1:9" x14ac:dyDescent="0.2">
      <c r="A84" s="1">
        <f t="shared" si="3"/>
        <v>3.099999999999997</v>
      </c>
      <c r="B84" s="1">
        <f t="shared" si="5"/>
        <v>1.726489190842083</v>
      </c>
      <c r="C84" s="1">
        <f t="shared" si="4"/>
        <v>1.7496887455557764</v>
      </c>
      <c r="D84" s="21">
        <f t="shared" si="1"/>
        <v>-1.5499999999999985</v>
      </c>
      <c r="E84" s="23"/>
      <c r="F84" s="23"/>
      <c r="G84" s="25"/>
      <c r="I84" s="1">
        <f t="shared" si="6"/>
        <v>0</v>
      </c>
    </row>
    <row r="85" spans="1:9" x14ac:dyDescent="0.2">
      <c r="A85" s="1">
        <f t="shared" si="3"/>
        <v>3.1499999999999968</v>
      </c>
      <c r="B85" s="1">
        <f t="shared" si="5"/>
        <v>1.6833269610710309</v>
      </c>
      <c r="C85" s="1">
        <f t="shared" si="4"/>
        <v>1.7064887765049681</v>
      </c>
      <c r="D85" s="21">
        <f t="shared" si="1"/>
        <v>-1.5749999999999984</v>
      </c>
      <c r="E85" s="23"/>
      <c r="F85" s="23"/>
      <c r="G85" s="25"/>
      <c r="I85" s="1">
        <f t="shared" si="6"/>
        <v>0</v>
      </c>
    </row>
    <row r="86" spans="1:9" x14ac:dyDescent="0.2">
      <c r="A86" s="1">
        <f t="shared" si="3"/>
        <v>3.1999999999999966</v>
      </c>
      <c r="B86" s="1">
        <f t="shared" si="5"/>
        <v>1.6412437870442551</v>
      </c>
      <c r="C86" s="1">
        <f t="shared" si="4"/>
        <v>1.6643554184903977</v>
      </c>
      <c r="D86" s="21">
        <f t="shared" si="1"/>
        <v>-1.5999999999999983</v>
      </c>
      <c r="E86" s="23"/>
      <c r="F86" s="23"/>
      <c r="G86" s="25"/>
      <c r="I86" s="1">
        <f t="shared" si="6"/>
        <v>0</v>
      </c>
    </row>
    <row r="87" spans="1:9" x14ac:dyDescent="0.2">
      <c r="A87" s="1">
        <f t="shared" si="3"/>
        <v>3.2499999999999964</v>
      </c>
      <c r="B87" s="1">
        <f t="shared" si="5"/>
        <v>1.6002126923681488</v>
      </c>
      <c r="C87" s="1">
        <f t="shared" si="4"/>
        <v>1.6232623367917487</v>
      </c>
      <c r="D87" s="21">
        <f t="shared" ref="D87:D150" si="7">LN((C107 - $B$14)/($B$13-$B$14))</f>
        <v>-1.6249999999999982</v>
      </c>
      <c r="E87" s="23"/>
      <c r="F87" s="23"/>
      <c r="G87" s="25"/>
      <c r="I87" s="1">
        <f t="shared" si="6"/>
        <v>0</v>
      </c>
    </row>
    <row r="88" spans="1:9" x14ac:dyDescent="0.2">
      <c r="A88" s="1">
        <f t="shared" ref="A88:A151" si="8">A87+$B$16</f>
        <v>3.2999999999999963</v>
      </c>
      <c r="B88" s="1">
        <f t="shared" si="5"/>
        <v>1.5602073750589451</v>
      </c>
      <c r="C88" s="1">
        <f t="shared" si="4"/>
        <v>1.5831838468952664</v>
      </c>
      <c r="D88" s="21">
        <f t="shared" si="7"/>
        <v>-1.6499999999999981</v>
      </c>
      <c r="E88" s="23"/>
      <c r="F88" s="23"/>
      <c r="G88" s="25"/>
      <c r="I88" s="1">
        <f t="shared" si="6"/>
        <v>0</v>
      </c>
    </row>
    <row r="89" spans="1:9" x14ac:dyDescent="0.2">
      <c r="A89" s="1">
        <f t="shared" si="8"/>
        <v>3.3499999999999961</v>
      </c>
      <c r="B89" s="1">
        <f t="shared" si="5"/>
        <v>1.5212021906824715</v>
      </c>
      <c r="C89" s="1">
        <f t="shared" si="4"/>
        <v>1.5440948984400995</v>
      </c>
      <c r="D89" s="21">
        <f t="shared" si="7"/>
        <v>-1.674999999999998</v>
      </c>
      <c r="E89" s="23"/>
      <c r="F89" s="23"/>
      <c r="G89" s="25"/>
      <c r="I89" s="1">
        <f t="shared" si="6"/>
        <v>0</v>
      </c>
    </row>
    <row r="90" spans="1:9" x14ac:dyDescent="0.2">
      <c r="A90" s="1">
        <f t="shared" si="8"/>
        <v>3.3999999999999959</v>
      </c>
      <c r="B90" s="1">
        <f t="shared" si="5"/>
        <v>1.4831721359154098</v>
      </c>
      <c r="C90" s="1">
        <f t="shared" si="4"/>
        <v>1.505971059561011</v>
      </c>
      <c r="D90" s="21">
        <f t="shared" si="7"/>
        <v>-1.699999999999998</v>
      </c>
      <c r="E90" s="23"/>
      <c r="F90" s="23"/>
      <c r="G90" s="25"/>
      <c r="I90" s="1">
        <f t="shared" si="6"/>
        <v>0</v>
      </c>
    </row>
    <row r="91" spans="1:9" x14ac:dyDescent="0.2">
      <c r="A91" s="1">
        <f t="shared" si="8"/>
        <v>3.4499999999999957</v>
      </c>
      <c r="B91" s="1">
        <f t="shared" si="5"/>
        <v>1.4460928325175244</v>
      </c>
      <c r="C91" s="1">
        <f t="shared" si="4"/>
        <v>1.4687885016176647</v>
      </c>
      <c r="D91" s="21">
        <f t="shared" si="7"/>
        <v>-1.7249999999999979</v>
      </c>
      <c r="E91" s="23"/>
      <c r="F91" s="23"/>
      <c r="G91" s="25"/>
      <c r="I91" s="1">
        <f t="shared" si="6"/>
        <v>0</v>
      </c>
    </row>
    <row r="92" spans="1:9" x14ac:dyDescent="0.2">
      <c r="A92" s="1">
        <f t="shared" si="8"/>
        <v>3.4999999999999956</v>
      </c>
      <c r="B92" s="1">
        <f t="shared" si="5"/>
        <v>1.4099405117045862</v>
      </c>
      <c r="C92" s="1">
        <f t="shared" si="4"/>
        <v>1.432523984300951</v>
      </c>
      <c r="D92" s="21">
        <f t="shared" si="7"/>
        <v>-1.7499999999999978</v>
      </c>
      <c r="E92" s="23"/>
      <c r="F92" s="23"/>
      <c r="G92" s="25"/>
      <c r="I92" s="1">
        <f t="shared" si="6"/>
        <v>0</v>
      </c>
    </row>
    <row r="93" spans="1:9" x14ac:dyDescent="0.2">
      <c r="A93" s="1">
        <f t="shared" si="8"/>
        <v>3.5499999999999954</v>
      </c>
      <c r="B93" s="1">
        <f t="shared" si="5"/>
        <v>1.3746919989119715</v>
      </c>
      <c r="C93" s="1">
        <f t="shared" si="4"/>
        <v>1.3971548411070374</v>
      </c>
      <c r="D93" s="21">
        <f t="shared" si="7"/>
        <v>-1.7749999999999977</v>
      </c>
      <c r="E93" s="23"/>
      <c r="F93" s="23"/>
      <c r="G93" s="25"/>
      <c r="I93" s="1">
        <f t="shared" si="6"/>
        <v>0</v>
      </c>
    </row>
    <row r="94" spans="1:9" x14ac:dyDescent="0.2">
      <c r="A94" s="1">
        <f t="shared" si="8"/>
        <v>3.5999999999999952</v>
      </c>
      <c r="B94" s="1">
        <f t="shared" si="5"/>
        <v>1.3403246989391722</v>
      </c>
      <c r="C94" s="1">
        <f t="shared" si="4"/>
        <v>1.3626589651700638</v>
      </c>
      <c r="D94" s="21">
        <f t="shared" si="7"/>
        <v>-1.7999999999999976</v>
      </c>
      <c r="E94" s="23"/>
      <c r="F94" s="23"/>
      <c r="G94" s="25"/>
      <c r="I94" s="1">
        <f t="shared" si="6"/>
        <v>0</v>
      </c>
    </row>
    <row r="95" spans="1:9" x14ac:dyDescent="0.2">
      <c r="A95" s="1">
        <f t="shared" si="8"/>
        <v>3.649999999999995</v>
      </c>
      <c r="B95" s="1">
        <f t="shared" si="5"/>
        <v>1.3068165814656929</v>
      </c>
      <c r="C95" s="1">
        <f t="shared" si="4"/>
        <v>1.3290147954446339</v>
      </c>
      <c r="D95" s="21">
        <f t="shared" si="7"/>
        <v>-1.8249999999999975</v>
      </c>
      <c r="E95" s="23"/>
      <c r="F95" s="23"/>
      <c r="G95" s="25"/>
      <c r="I95" s="1">
        <f t="shared" si="6"/>
        <v>0</v>
      </c>
    </row>
    <row r="96" spans="1:9" x14ac:dyDescent="0.2">
      <c r="A96" s="1">
        <f t="shared" si="8"/>
        <v>3.6999999999999948</v>
      </c>
      <c r="B96" s="1">
        <f t="shared" si="5"/>
        <v>1.2741461669290506</v>
      </c>
      <c r="C96" s="1">
        <f t="shared" si="4"/>
        <v>1.2962013032294586</v>
      </c>
      <c r="D96" s="21">
        <f t="shared" si="7"/>
        <v>-1.8499999999999974</v>
      </c>
      <c r="E96" s="23"/>
      <c r="F96" s="23"/>
      <c r="G96" s="25"/>
      <c r="I96" s="1">
        <f t="shared" si="6"/>
        <v>0</v>
      </c>
    </row>
    <row r="97" spans="1:9" x14ac:dyDescent="0.2">
      <c r="A97" s="1">
        <f t="shared" si="8"/>
        <v>3.7499999999999947</v>
      </c>
      <c r="B97" s="1">
        <f t="shared" si="5"/>
        <v>1.2422925127558244</v>
      </c>
      <c r="C97" s="1">
        <f t="shared" si="4"/>
        <v>1.2641979790237334</v>
      </c>
      <c r="D97" s="21">
        <f t="shared" si="7"/>
        <v>-1.8749999999999973</v>
      </c>
      <c r="E97" s="23"/>
      <c r="F97" s="23"/>
      <c r="G97" s="25"/>
      <c r="I97" s="1">
        <f t="shared" si="6"/>
        <v>0</v>
      </c>
    </row>
    <row r="98" spans="1:9" x14ac:dyDescent="0.2">
      <c r="A98" s="1">
        <f t="shared" si="8"/>
        <v>3.7999999999999945</v>
      </c>
      <c r="B98" s="1">
        <f t="shared" si="5"/>
        <v>1.2112351999369289</v>
      </c>
      <c r="C98" s="1">
        <f t="shared" si="4"/>
        <v>1.2329848197080335</v>
      </c>
      <c r="D98" s="21">
        <f t="shared" si="7"/>
        <v>-1.8999999999999972</v>
      </c>
      <c r="E98" s="23"/>
      <c r="F98" s="23"/>
      <c r="G98" s="25"/>
      <c r="I98" s="1">
        <f t="shared" si="6"/>
        <v>0</v>
      </c>
    </row>
    <row r="99" spans="1:9" x14ac:dyDescent="0.2">
      <c r="A99" s="1">
        <f t="shared" si="8"/>
        <v>3.8499999999999943</v>
      </c>
      <c r="B99" s="1">
        <f t="shared" si="5"/>
        <v>1.1809543199385055</v>
      </c>
      <c r="C99" s="1">
        <f t="shared" si="4"/>
        <v>1.2025423160417121</v>
      </c>
      <c r="D99" s="21">
        <f t="shared" si="7"/>
        <v>-1.9249999999999972</v>
      </c>
      <c r="E99" s="23"/>
      <c r="F99" s="23"/>
      <c r="G99" s="25"/>
      <c r="I99" s="1">
        <f t="shared" si="6"/>
        <v>0</v>
      </c>
    </row>
    <row r="100" spans="1:9" x14ac:dyDescent="0.2">
      <c r="A100" s="1">
        <f t="shared" si="8"/>
        <v>3.8999999999999941</v>
      </c>
      <c r="B100" s="1">
        <f t="shared" si="5"/>
        <v>1.1514304619400428</v>
      </c>
      <c r="C100" s="1">
        <f t="shared" si="4"/>
        <v>1.1728514404689896</v>
      </c>
      <c r="D100" s="21">
        <f t="shared" si="7"/>
        <v>-1.9499999999999971</v>
      </c>
      <c r="E100" s="23"/>
      <c r="F100" s="23"/>
      <c r="G100" s="25"/>
      <c r="I100" s="1">
        <f t="shared" si="6"/>
        <v>0</v>
      </c>
    </row>
    <row r="101" spans="1:9" x14ac:dyDescent="0.2">
      <c r="A101" s="1">
        <f t="shared" si="8"/>
        <v>3.949999999999994</v>
      </c>
      <c r="B101" s="1">
        <f t="shared" si="5"/>
        <v>1.1226447003915418</v>
      </c>
      <c r="C101" s="1">
        <f t="shared" si="4"/>
        <v>1.1438936352261138</v>
      </c>
      <c r="D101" s="21">
        <f t="shared" si="7"/>
        <v>-1.974999999999997</v>
      </c>
      <c r="E101" s="23"/>
      <c r="F101" s="23"/>
      <c r="G101" s="25"/>
      <c r="I101" s="1">
        <f t="shared" si="6"/>
        <v>0</v>
      </c>
    </row>
    <row r="102" spans="1:9" x14ac:dyDescent="0.2">
      <c r="A102" s="1">
        <f t="shared" si="8"/>
        <v>3.9999999999999938</v>
      </c>
      <c r="B102" s="1">
        <f t="shared" si="5"/>
        <v>1.0945785828817534</v>
      </c>
      <c r="C102" s="1">
        <f t="shared" si="4"/>
        <v>1.1156508007421506</v>
      </c>
      <c r="D102" s="21">
        <f t="shared" si="7"/>
        <v>-1.9999999999999969</v>
      </c>
      <c r="E102" s="23"/>
      <c r="F102" s="23"/>
      <c r="G102" s="25"/>
      <c r="I102" s="1">
        <f t="shared" si="6"/>
        <v>0</v>
      </c>
    </row>
    <row r="103" spans="1:9" x14ac:dyDescent="0.2">
      <c r="A103" s="1">
        <f t="shared" si="8"/>
        <v>4.0499999999999936</v>
      </c>
      <c r="B103" s="1">
        <f t="shared" si="5"/>
        <v>1.0672141183097095</v>
      </c>
      <c r="C103" s="1">
        <f t="shared" si="4"/>
        <v>1.088105284326166</v>
      </c>
      <c r="D103" s="21">
        <f t="shared" si="7"/>
        <v>-2.0249999999999968</v>
      </c>
      <c r="E103" s="23"/>
      <c r="F103" s="23"/>
      <c r="G103" s="25"/>
      <c r="I103" s="1">
        <f t="shared" si="6"/>
        <v>0</v>
      </c>
    </row>
    <row r="104" spans="1:9" x14ac:dyDescent="0.2">
      <c r="A104" s="1">
        <f t="shared" si="8"/>
        <v>4.0999999999999934</v>
      </c>
      <c r="B104" s="1">
        <f t="shared" si="5"/>
        <v>1.0405337653519666</v>
      </c>
      <c r="C104" s="1">
        <f t="shared" si="4"/>
        <v>1.0612398691337168</v>
      </c>
      <c r="D104" s="21">
        <f t="shared" si="7"/>
        <v>-2.0499999999999967</v>
      </c>
      <c r="E104" s="23"/>
      <c r="F104" s="23"/>
      <c r="G104" s="25"/>
      <c r="I104" s="1">
        <f t="shared" si="6"/>
        <v>0</v>
      </c>
    </row>
    <row r="105" spans="1:9" x14ac:dyDescent="0.2">
      <c r="A105" s="1">
        <f t="shared" si="8"/>
        <v>4.1499999999999932</v>
      </c>
      <c r="B105" s="1">
        <f t="shared" si="5"/>
        <v>1.0145204212181675</v>
      </c>
      <c r="C105" s="1">
        <f t="shared" si="4"/>
        <v>1.0350377634057648</v>
      </c>
      <c r="D105" s="21">
        <f t="shared" si="7"/>
        <v>-2.0749999999999966</v>
      </c>
      <c r="E105" s="23"/>
      <c r="F105" s="23"/>
      <c r="G105" s="25"/>
      <c r="I105" s="1">
        <f t="shared" si="6"/>
        <v>0</v>
      </c>
    </row>
    <row r="106" spans="1:9" x14ac:dyDescent="0.2">
      <c r="A106" s="1">
        <f t="shared" si="8"/>
        <v>4.1999999999999931</v>
      </c>
      <c r="B106" s="1">
        <f t="shared" si="5"/>
        <v>0.98915741068771335</v>
      </c>
      <c r="C106" s="1">
        <f t="shared" ref="C106:C169" si="9">$B$14+($B$13-$B$14)*EXP(-($A86/$B$15))</f>
        <v>1.0094825899732787</v>
      </c>
      <c r="D106" s="21">
        <f t="shared" si="7"/>
        <v>-2.0999999999999965</v>
      </c>
      <c r="E106" s="23"/>
      <c r="F106" s="23"/>
      <c r="G106" s="25"/>
      <c r="I106" s="1">
        <f t="shared" si="6"/>
        <v>0</v>
      </c>
    </row>
    <row r="107" spans="1:9" x14ac:dyDescent="0.2">
      <c r="A107" s="1">
        <f t="shared" si="8"/>
        <v>4.2499999999999929</v>
      </c>
      <c r="B107" s="1">
        <f t="shared" si="5"/>
        <v>0.96442847542052046</v>
      </c>
      <c r="C107" s="1">
        <f t="shared" si="9"/>
        <v>0.98455837602097196</v>
      </c>
      <c r="D107" s="21">
        <f t="shared" si="7"/>
        <v>-2.1249999999999964</v>
      </c>
      <c r="E107" s="23"/>
      <c r="F107" s="23"/>
      <c r="G107" s="25"/>
      <c r="I107" s="1">
        <f t="shared" si="6"/>
        <v>0</v>
      </c>
    </row>
    <row r="108" spans="1:9" x14ac:dyDescent="0.2">
      <c r="A108" s="1">
        <f t="shared" si="8"/>
        <v>4.2999999999999927</v>
      </c>
      <c r="B108" s="1">
        <f t="shared" ref="B108:B171" si="10">B107+($B$16/$B$15)*($B$14-B107)</f>
        <v>0.9403177635350074</v>
      </c>
      <c r="C108" s="1">
        <f t="shared" si="9"/>
        <v>0.96024954310377231</v>
      </c>
      <c r="D108" s="21">
        <f t="shared" si="7"/>
        <v>-2.1499999999999964</v>
      </c>
      <c r="E108" s="23"/>
      <c r="F108" s="23"/>
      <c r="G108" s="25"/>
      <c r="I108" s="1">
        <f t="shared" ref="I108:I171" si="11">$B$14</f>
        <v>0</v>
      </c>
    </row>
    <row r="109" spans="1:9" x14ac:dyDescent="0.2">
      <c r="A109" s="1">
        <f t="shared" si="8"/>
        <v>4.3499999999999925</v>
      </c>
      <c r="B109" s="1">
        <f t="shared" si="10"/>
        <v>0.9168098194466322</v>
      </c>
      <c r="C109" s="1">
        <f t="shared" si="9"/>
        <v>0.93654089740978685</v>
      </c>
      <c r="D109" s="21">
        <f t="shared" si="7"/>
        <v>-2.1749999999999963</v>
      </c>
      <c r="E109" s="23"/>
      <c r="F109" s="23"/>
      <c r="G109" s="25"/>
      <c r="I109" s="1">
        <f t="shared" si="11"/>
        <v>0</v>
      </c>
    </row>
    <row r="110" spans="1:9" x14ac:dyDescent="0.2">
      <c r="A110" s="1">
        <f t="shared" si="8"/>
        <v>4.3999999999999924</v>
      </c>
      <c r="B110" s="1">
        <f t="shared" si="10"/>
        <v>0.89388957396046642</v>
      </c>
      <c r="C110" s="1">
        <f t="shared" si="9"/>
        <v>0.91341762026367512</v>
      </c>
      <c r="D110" s="21">
        <f t="shared" si="7"/>
        <v>-2.1999999999999962</v>
      </c>
      <c r="E110" s="23"/>
      <c r="F110" s="23"/>
      <c r="G110" s="25"/>
      <c r="I110" s="1">
        <f t="shared" si="11"/>
        <v>0</v>
      </c>
    </row>
    <row r="111" spans="1:9" x14ac:dyDescent="0.2">
      <c r="A111" s="1">
        <f t="shared" si="8"/>
        <v>4.4499999999999922</v>
      </c>
      <c r="B111" s="1">
        <f t="shared" si="10"/>
        <v>0.87154233461145481</v>
      </c>
      <c r="C111" s="1">
        <f t="shared" si="9"/>
        <v>0.89086525886449397</v>
      </c>
      <c r="D111" s="21">
        <f t="shared" si="7"/>
        <v>-2.2249999999999961</v>
      </c>
      <c r="E111" s="23"/>
      <c r="F111" s="23"/>
      <c r="G111" s="25"/>
      <c r="I111" s="1">
        <f t="shared" si="11"/>
        <v>0</v>
      </c>
    </row>
    <row r="112" spans="1:9" x14ac:dyDescent="0.2">
      <c r="A112" s="1">
        <f t="shared" si="8"/>
        <v>4.499999999999992</v>
      </c>
      <c r="B112" s="1">
        <f t="shared" si="10"/>
        <v>0.84975377624616844</v>
      </c>
      <c r="C112" s="1">
        <f t="shared" si="9"/>
        <v>0.8688697172522275</v>
      </c>
      <c r="D112" s="21">
        <f t="shared" si="7"/>
        <v>-2.249999999999996</v>
      </c>
      <c r="E112" s="23"/>
      <c r="F112" s="23"/>
      <c r="G112" s="25"/>
      <c r="I112" s="1">
        <f t="shared" si="11"/>
        <v>0</v>
      </c>
    </row>
    <row r="113" spans="1:9" x14ac:dyDescent="0.2">
      <c r="A113" s="1">
        <f t="shared" si="8"/>
        <v>4.5499999999999918</v>
      </c>
      <c r="B113" s="1">
        <f t="shared" si="10"/>
        <v>0.8285099318400142</v>
      </c>
      <c r="C113" s="1">
        <f t="shared" si="9"/>
        <v>0.84741724749735237</v>
      </c>
      <c r="D113" s="21">
        <f t="shared" si="7"/>
        <v>-2.2749999999999959</v>
      </c>
      <c r="E113" s="23"/>
      <c r="F113" s="23"/>
      <c r="G113" s="25"/>
      <c r="I113" s="1">
        <f t="shared" si="11"/>
        <v>0</v>
      </c>
    </row>
    <row r="114" spans="1:9" x14ac:dyDescent="0.2">
      <c r="A114" s="1">
        <f t="shared" si="8"/>
        <v>4.5999999999999917</v>
      </c>
      <c r="B114" s="1">
        <f t="shared" si="10"/>
        <v>0.80779718354401386</v>
      </c>
      <c r="C114" s="1">
        <f t="shared" si="9"/>
        <v>0.82649444110793469</v>
      </c>
      <c r="D114" s="21">
        <f t="shared" si="7"/>
        <v>-2.2999999999999958</v>
      </c>
      <c r="E114" s="23"/>
      <c r="F114" s="23"/>
      <c r="G114" s="25"/>
      <c r="I114" s="1">
        <f t="shared" si="11"/>
        <v>0</v>
      </c>
    </row>
    <row r="115" spans="1:9" x14ac:dyDescent="0.2">
      <c r="A115" s="1">
        <f t="shared" si="8"/>
        <v>4.6499999999999915</v>
      </c>
      <c r="B115" s="1">
        <f t="shared" si="10"/>
        <v>0.7876022539554135</v>
      </c>
      <c r="C115" s="1">
        <f t="shared" si="9"/>
        <v>0.80608822064888574</v>
      </c>
      <c r="D115" s="21">
        <f t="shared" si="7"/>
        <v>-2.3249999999999957</v>
      </c>
      <c r="E115" s="23"/>
      <c r="F115" s="23"/>
      <c r="G115" s="25"/>
      <c r="I115" s="1">
        <f t="shared" si="11"/>
        <v>0</v>
      </c>
    </row>
    <row r="116" spans="1:9" x14ac:dyDescent="0.2">
      <c r="A116" s="1">
        <f t="shared" si="8"/>
        <v>4.6999999999999913</v>
      </c>
      <c r="B116" s="1">
        <f t="shared" si="10"/>
        <v>0.76791219760652818</v>
      </c>
      <c r="C116" s="1">
        <f t="shared" si="9"/>
        <v>0.78618583156814015</v>
      </c>
      <c r="D116" s="21">
        <f t="shared" si="7"/>
        <v>-2.3499999999999956</v>
      </c>
      <c r="E116" s="23"/>
      <c r="F116" s="23"/>
      <c r="G116" s="25"/>
      <c r="I116" s="1">
        <f t="shared" si="11"/>
        <v>0</v>
      </c>
    </row>
    <row r="117" spans="1:9" x14ac:dyDescent="0.2">
      <c r="A117" s="1">
        <f t="shared" si="8"/>
        <v>4.7499999999999911</v>
      </c>
      <c r="B117" s="1">
        <f t="shared" si="10"/>
        <v>0.74871439266636497</v>
      </c>
      <c r="C117" s="1">
        <f t="shared" si="9"/>
        <v>0.76677483422464432</v>
      </c>
      <c r="D117" s="21">
        <f t="shared" si="7"/>
        <v>-2.3749999999999956</v>
      </c>
      <c r="E117" s="23"/>
      <c r="F117" s="23"/>
      <c r="G117" s="25"/>
      <c r="I117" s="1">
        <f t="shared" si="11"/>
        <v>0</v>
      </c>
    </row>
    <row r="118" spans="1:9" x14ac:dyDescent="0.2">
      <c r="A118" s="1">
        <f t="shared" si="8"/>
        <v>4.7999999999999909</v>
      </c>
      <c r="B118" s="1">
        <f t="shared" si="10"/>
        <v>0.72999653284970589</v>
      </c>
      <c r="C118" s="1">
        <f t="shared" si="9"/>
        <v>0.74784309611317723</v>
      </c>
      <c r="D118" s="21">
        <f t="shared" si="7"/>
        <v>-2.3999999999999955</v>
      </c>
      <c r="E118" s="23"/>
      <c r="F118" s="23"/>
      <c r="G118" s="25"/>
      <c r="I118" s="1">
        <f t="shared" si="11"/>
        <v>0</v>
      </c>
    </row>
    <row r="119" spans="1:9" x14ac:dyDescent="0.2">
      <c r="A119" s="1">
        <f t="shared" si="8"/>
        <v>4.8499999999999908</v>
      </c>
      <c r="B119" s="1">
        <f t="shared" si="10"/>
        <v>0.7117466195284633</v>
      </c>
      <c r="C119" s="1">
        <f t="shared" si="9"/>
        <v>0.729378784281139</v>
      </c>
      <c r="D119" s="21">
        <f t="shared" si="7"/>
        <v>-2.4249999999999954</v>
      </c>
      <c r="E119" s="23"/>
      <c r="F119" s="23"/>
      <c r="G119" s="25"/>
      <c r="I119" s="1">
        <f t="shared" si="11"/>
        <v>0</v>
      </c>
    </row>
    <row r="120" spans="1:9" x14ac:dyDescent="0.2">
      <c r="A120" s="1">
        <f t="shared" si="8"/>
        <v>4.8999999999999906</v>
      </c>
      <c r="B120" s="1">
        <f t="shared" si="10"/>
        <v>0.6939529540402517</v>
      </c>
      <c r="C120" s="1">
        <f t="shared" si="9"/>
        <v>0.71137035793256986</v>
      </c>
      <c r="D120" s="21">
        <f t="shared" si="7"/>
        <v>-2.4499999999999953</v>
      </c>
      <c r="E120" s="23"/>
      <c r="F120" s="23"/>
      <c r="G120" s="25"/>
      <c r="I120" s="1">
        <f t="shared" si="11"/>
        <v>0</v>
      </c>
    </row>
    <row r="121" spans="1:9" x14ac:dyDescent="0.2">
      <c r="A121" s="1">
        <f t="shared" si="8"/>
        <v>4.9499999999999904</v>
      </c>
      <c r="B121" s="1">
        <f t="shared" si="10"/>
        <v>0.67660413018924537</v>
      </c>
      <c r="C121" s="1">
        <f t="shared" si="9"/>
        <v>0.69380656121477835</v>
      </c>
      <c r="D121" s="21">
        <f t="shared" si="7"/>
        <v>-2.4749999999999952</v>
      </c>
      <c r="E121" s="23"/>
      <c r="F121" s="23"/>
      <c r="G121" s="25"/>
      <c r="I121" s="1">
        <f t="shared" si="11"/>
        <v>0</v>
      </c>
    </row>
    <row r="122" spans="1:9" x14ac:dyDescent="0.2">
      <c r="A122" s="1">
        <f t="shared" si="8"/>
        <v>4.9999999999999902</v>
      </c>
      <c r="B122" s="1">
        <f t="shared" si="10"/>
        <v>0.65968902693451426</v>
      </c>
      <c r="C122" s="1">
        <f t="shared" si="9"/>
        <v>0.67667641618306562</v>
      </c>
      <c r="D122" s="21">
        <f t="shared" si="7"/>
        <v>-2.4999999999999951</v>
      </c>
      <c r="E122" s="23"/>
      <c r="F122" s="23"/>
      <c r="G122" s="25"/>
      <c r="I122" s="1">
        <f t="shared" si="11"/>
        <v>0</v>
      </c>
    </row>
    <row r="123" spans="1:9" x14ac:dyDescent="0.2">
      <c r="A123" s="1">
        <f t="shared" si="8"/>
        <v>5.0499999999999901</v>
      </c>
      <c r="B123" s="1">
        <f t="shared" si="10"/>
        <v>0.64319680126115142</v>
      </c>
      <c r="C123" s="1">
        <f t="shared" si="9"/>
        <v>0.65996921593915325</v>
      </c>
      <c r="D123" s="21">
        <f t="shared" si="7"/>
        <v>-2.524999999999995</v>
      </c>
      <c r="E123" s="23"/>
      <c r="F123" s="23"/>
      <c r="G123" s="25"/>
      <c r="I123" s="1">
        <f t="shared" si="11"/>
        <v>0</v>
      </c>
    </row>
    <row r="124" spans="1:9" x14ac:dyDescent="0.2">
      <c r="A124" s="1">
        <f t="shared" si="8"/>
        <v>5.0999999999999899</v>
      </c>
      <c r="B124" s="1">
        <f t="shared" si="10"/>
        <v>0.62711688122962261</v>
      </c>
      <c r="C124" s="1">
        <f t="shared" si="9"/>
        <v>0.64367451793902331</v>
      </c>
      <c r="D124" s="21">
        <f t="shared" si="7"/>
        <v>-2.5499999999999949</v>
      </c>
      <c r="E124" s="23"/>
      <c r="F124" s="23"/>
      <c r="G124" s="25"/>
      <c r="I124" s="1">
        <f t="shared" si="11"/>
        <v>0</v>
      </c>
    </row>
    <row r="125" spans="1:9" x14ac:dyDescent="0.2">
      <c r="A125" s="1">
        <f t="shared" si="8"/>
        <v>5.1499999999999897</v>
      </c>
      <c r="B125" s="1">
        <f t="shared" si="10"/>
        <v>0.61143895919888203</v>
      </c>
      <c r="C125" s="1">
        <f t="shared" si="9"/>
        <v>0.62778213746598821</v>
      </c>
      <c r="D125" s="21">
        <f t="shared" si="7"/>
        <v>-2.5749999999999948</v>
      </c>
      <c r="E125" s="23"/>
      <c r="F125" s="23"/>
      <c r="G125" s="25"/>
      <c r="I125" s="1">
        <f t="shared" si="11"/>
        <v>0</v>
      </c>
    </row>
    <row r="126" spans="1:9" x14ac:dyDescent="0.2">
      <c r="A126" s="1">
        <f t="shared" si="8"/>
        <v>5.1999999999999895</v>
      </c>
      <c r="B126" s="1">
        <f t="shared" si="10"/>
        <v>0.59615298521891003</v>
      </c>
      <c r="C126" s="1">
        <f t="shared" si="9"/>
        <v>0.61228214126491165</v>
      </c>
      <c r="D126" s="21">
        <f t="shared" si="7"/>
        <v>-2.5999999999999948</v>
      </c>
      <c r="E126" s="23"/>
      <c r="F126" s="23"/>
      <c r="G126" s="25"/>
      <c r="I126" s="1">
        <f t="shared" si="11"/>
        <v>0</v>
      </c>
    </row>
    <row r="127" spans="1:9" x14ac:dyDescent="0.2">
      <c r="A127" s="1">
        <f t="shared" si="8"/>
        <v>5.2499999999999893</v>
      </c>
      <c r="B127" s="1">
        <f t="shared" si="10"/>
        <v>0.58124916058843723</v>
      </c>
      <c r="C127" s="1">
        <f t="shared" si="9"/>
        <v>0.59716484133360015</v>
      </c>
      <c r="D127" s="21">
        <f t="shared" si="7"/>
        <v>-2.6249999999999947</v>
      </c>
      <c r="E127" s="23"/>
      <c r="F127" s="23"/>
      <c r="G127" s="25"/>
      <c r="I127" s="1">
        <f t="shared" si="11"/>
        <v>0</v>
      </c>
    </row>
    <row r="128" spans="1:9" x14ac:dyDescent="0.2">
      <c r="A128" s="1">
        <f t="shared" si="8"/>
        <v>5.2999999999999892</v>
      </c>
      <c r="B128" s="1">
        <f t="shared" si="10"/>
        <v>0.5667179315737263</v>
      </c>
      <c r="C128" s="1">
        <f t="shared" si="9"/>
        <v>0.58242078886748694</v>
      </c>
      <c r="D128" s="21">
        <f t="shared" si="7"/>
        <v>-2.6499999999999946</v>
      </c>
      <c r="E128" s="23"/>
      <c r="F128" s="23"/>
      <c r="G128" s="25"/>
      <c r="I128" s="1">
        <f t="shared" si="11"/>
        <v>0</v>
      </c>
    </row>
    <row r="129" spans="1:9" x14ac:dyDescent="0.2">
      <c r="A129" s="1">
        <f t="shared" si="8"/>
        <v>5.349999999999989</v>
      </c>
      <c r="B129" s="1">
        <f t="shared" si="10"/>
        <v>0.55254998328438309</v>
      </c>
      <c r="C129" s="1">
        <f t="shared" si="9"/>
        <v>0.56804076835382089</v>
      </c>
      <c r="D129" s="21">
        <f t="shared" si="7"/>
        <v>-2.6749999999999945</v>
      </c>
      <c r="E129" s="23"/>
      <c r="F129" s="23"/>
      <c r="G129" s="25"/>
      <c r="I129" s="1">
        <f t="shared" si="11"/>
        <v>0</v>
      </c>
    </row>
    <row r="130" spans="1:9" x14ac:dyDescent="0.2">
      <c r="A130" s="1">
        <f t="shared" si="8"/>
        <v>5.3999999999999888</v>
      </c>
      <c r="B130" s="1">
        <f t="shared" si="10"/>
        <v>0.53873623370227353</v>
      </c>
      <c r="C130" s="1">
        <f t="shared" si="9"/>
        <v>0.55401579181167149</v>
      </c>
      <c r="D130" s="21">
        <f t="shared" si="7"/>
        <v>-2.6999999999999944</v>
      </c>
      <c r="E130" s="23"/>
      <c r="F130" s="23"/>
      <c r="G130" s="25"/>
      <c r="I130" s="1">
        <f t="shared" si="11"/>
        <v>0</v>
      </c>
    </row>
    <row r="131" spans="1:9" x14ac:dyDescent="0.2">
      <c r="A131" s="1">
        <f t="shared" si="8"/>
        <v>5.4499999999999886</v>
      </c>
      <c r="B131" s="1">
        <f t="shared" si="10"/>
        <v>0.52526782785971671</v>
      </c>
      <c r="C131" s="1">
        <f t="shared" si="9"/>
        <v>0.54033709317414846</v>
      </c>
      <c r="D131" s="21">
        <f t="shared" si="7"/>
        <v>-2.7249999999999943</v>
      </c>
      <c r="E131" s="23"/>
      <c r="F131" s="23"/>
      <c r="G131" s="25"/>
      <c r="I131" s="1">
        <f t="shared" si="11"/>
        <v>0</v>
      </c>
    </row>
    <row r="132" spans="1:9" x14ac:dyDescent="0.2">
      <c r="A132" s="1">
        <f t="shared" si="8"/>
        <v>5.4999999999999885</v>
      </c>
      <c r="B132" s="1">
        <f t="shared" si="10"/>
        <v>0.51213613216322385</v>
      </c>
      <c r="C132" s="1">
        <f t="shared" si="9"/>
        <v>0.52699612280932384</v>
      </c>
      <c r="D132" s="21">
        <f t="shared" si="7"/>
        <v>-2.7499999999999942</v>
      </c>
      <c r="E132" s="23"/>
      <c r="F132" s="23"/>
      <c r="G132" s="25"/>
      <c r="I132" s="1">
        <f t="shared" si="11"/>
        <v>0</v>
      </c>
    </row>
    <row r="133" spans="1:9" x14ac:dyDescent="0.2">
      <c r="A133" s="1">
        <f t="shared" si="8"/>
        <v>5.5499999999999883</v>
      </c>
      <c r="B133" s="1">
        <f t="shared" si="10"/>
        <v>0.49933272885914326</v>
      </c>
      <c r="C133" s="1">
        <f t="shared" si="9"/>
        <v>0.51398454217643408</v>
      </c>
      <c r="D133" s="21">
        <f t="shared" si="7"/>
        <v>-2.7749999999999941</v>
      </c>
      <c r="E133" s="23"/>
      <c r="F133" s="23"/>
      <c r="G133" s="25"/>
      <c r="I133" s="1">
        <f t="shared" si="11"/>
        <v>0</v>
      </c>
    </row>
    <row r="134" spans="1:9" x14ac:dyDescent="0.2">
      <c r="A134" s="1">
        <f t="shared" si="8"/>
        <v>5.5999999999999881</v>
      </c>
      <c r="B134" s="1">
        <f t="shared" si="10"/>
        <v>0.48684941063766468</v>
      </c>
      <c r="C134" s="1">
        <f t="shared" si="9"/>
        <v>0.50129421861402079</v>
      </c>
      <c r="D134" s="21">
        <f t="shared" si="7"/>
        <v>-2.799999999999994</v>
      </c>
      <c r="E134" s="23"/>
      <c r="F134" s="23"/>
      <c r="G134" s="25"/>
      <c r="I134" s="1">
        <f t="shared" si="11"/>
        <v>0</v>
      </c>
    </row>
    <row r="135" spans="1:9" x14ac:dyDescent="0.2">
      <c r="A135" s="1">
        <f t="shared" si="8"/>
        <v>5.6499999999999879</v>
      </c>
      <c r="B135" s="1">
        <f t="shared" si="10"/>
        <v>0.47467817537172308</v>
      </c>
      <c r="C135" s="1">
        <f t="shared" si="9"/>
        <v>0.48891722025675238</v>
      </c>
      <c r="D135" s="21">
        <f t="shared" si="7"/>
        <v>-2.824999999999994</v>
      </c>
      <c r="E135" s="23"/>
      <c r="F135" s="23"/>
      <c r="G135" s="25"/>
      <c r="I135" s="1">
        <f t="shared" si="11"/>
        <v>0</v>
      </c>
    </row>
    <row r="136" spans="1:9" x14ac:dyDescent="0.2">
      <c r="A136" s="1">
        <f t="shared" si="8"/>
        <v>5.6999999999999877</v>
      </c>
      <c r="B136" s="1">
        <f t="shared" si="10"/>
        <v>0.46281122098742999</v>
      </c>
      <c r="C136" s="1">
        <f t="shared" si="9"/>
        <v>0.47684581107775015</v>
      </c>
      <c r="D136" s="21">
        <f t="shared" si="7"/>
        <v>-2.8499999999999939</v>
      </c>
      <c r="E136" s="23"/>
      <c r="F136" s="23"/>
      <c r="G136" s="25"/>
      <c r="I136" s="1">
        <f t="shared" si="11"/>
        <v>0</v>
      </c>
    </row>
    <row r="137" spans="1:9" x14ac:dyDescent="0.2">
      <c r="A137" s="1">
        <f t="shared" si="8"/>
        <v>5.7499999999999876</v>
      </c>
      <c r="B137" s="1">
        <f t="shared" si="10"/>
        <v>0.45124094046274427</v>
      </c>
      <c r="C137" s="1">
        <f t="shared" si="9"/>
        <v>0.46507244605331949</v>
      </c>
      <c r="D137" s="21">
        <f t="shared" si="7"/>
        <v>-2.8749999999999938</v>
      </c>
      <c r="E137" s="23"/>
      <c r="F137" s="23"/>
      <c r="G137" s="25"/>
      <c r="I137" s="1">
        <f t="shared" si="11"/>
        <v>0</v>
      </c>
    </row>
    <row r="138" spans="1:9" x14ac:dyDescent="0.2">
      <c r="A138" s="1">
        <f t="shared" si="8"/>
        <v>5.7999999999999874</v>
      </c>
      <c r="B138" s="1">
        <f t="shared" si="10"/>
        <v>0.43995991695117564</v>
      </c>
      <c r="C138" s="1">
        <f t="shared" si="9"/>
        <v>0.45358976644706456</v>
      </c>
      <c r="D138" s="21">
        <f t="shared" si="7"/>
        <v>-2.8999999999999937</v>
      </c>
      <c r="E138" s="23"/>
      <c r="F138" s="23"/>
      <c r="G138" s="25"/>
      <c r="I138" s="1">
        <f t="shared" si="11"/>
        <v>0</v>
      </c>
    </row>
    <row r="139" spans="1:9" x14ac:dyDescent="0.2">
      <c r="A139" s="1">
        <f t="shared" si="8"/>
        <v>5.8499999999999872</v>
      </c>
      <c r="B139" s="1">
        <f t="shared" si="10"/>
        <v>0.42896091902739625</v>
      </c>
      <c r="C139" s="1">
        <f t="shared" si="9"/>
        <v>0.44239059521043855</v>
      </c>
      <c r="D139" s="21">
        <f t="shared" si="7"/>
        <v>-2.9249999999999936</v>
      </c>
      <c r="E139" s="23"/>
      <c r="F139" s="23"/>
      <c r="G139" s="25"/>
      <c r="I139" s="1">
        <f t="shared" si="11"/>
        <v>0</v>
      </c>
    </row>
    <row r="140" spans="1:9" x14ac:dyDescent="0.2">
      <c r="A140" s="1">
        <f t="shared" si="8"/>
        <v>5.899999999999987</v>
      </c>
      <c r="B140" s="1">
        <f t="shared" si="10"/>
        <v>0.41823689605171133</v>
      </c>
      <c r="C140" s="1">
        <f t="shared" si="9"/>
        <v>0.43146793249685456</v>
      </c>
      <c r="D140" s="21">
        <f t="shared" si="7"/>
        <v>-2.9499999999999935</v>
      </c>
      <c r="E140" s="23"/>
      <c r="F140" s="23"/>
      <c r="G140" s="25"/>
      <c r="I140" s="1">
        <f t="shared" si="11"/>
        <v>0</v>
      </c>
    </row>
    <row r="141" spans="1:9" x14ac:dyDescent="0.2">
      <c r="A141" s="1">
        <f t="shared" si="8"/>
        <v>5.9499999999999869</v>
      </c>
      <c r="B141" s="1">
        <f t="shared" si="10"/>
        <v>0.40778097365041854</v>
      </c>
      <c r="C141" s="1">
        <f t="shared" si="9"/>
        <v>0.42081495128655388</v>
      </c>
      <c r="D141" s="21">
        <f t="shared" si="7"/>
        <v>-2.9749999999999934</v>
      </c>
      <c r="E141" s="23"/>
      <c r="F141" s="23"/>
      <c r="G141" s="25"/>
      <c r="I141" s="1">
        <f t="shared" si="11"/>
        <v>0</v>
      </c>
    </row>
    <row r="142" spans="1:9" x14ac:dyDescent="0.2">
      <c r="A142" s="1">
        <f t="shared" si="8"/>
        <v>5.9999999999999867</v>
      </c>
      <c r="B142" s="1">
        <f t="shared" si="10"/>
        <v>0.3975864493091581</v>
      </c>
      <c r="C142" s="1">
        <f t="shared" si="9"/>
        <v>0.41042499311949598</v>
      </c>
      <c r="D142" s="21">
        <f t="shared" si="7"/>
        <v>-2.9999999999999933</v>
      </c>
      <c r="E142" s="23"/>
      <c r="F142" s="23"/>
      <c r="G142" s="25"/>
      <c r="I142" s="1">
        <f t="shared" si="11"/>
        <v>0</v>
      </c>
    </row>
    <row r="143" spans="1:9" x14ac:dyDescent="0.2">
      <c r="A143" s="1">
        <f t="shared" si="8"/>
        <v>6.0499999999999865</v>
      </c>
      <c r="B143" s="1">
        <f t="shared" si="10"/>
        <v>0.38764678807642916</v>
      </c>
      <c r="C143" s="1">
        <f t="shared" si="9"/>
        <v>0.40029156393360471</v>
      </c>
      <c r="D143" s="21">
        <f t="shared" si="7"/>
        <v>-3.0249999999999932</v>
      </c>
      <c r="E143" s="23"/>
      <c r="F143" s="23"/>
      <c r="G143" s="25"/>
      <c r="I143" s="1">
        <f t="shared" si="11"/>
        <v>0</v>
      </c>
    </row>
    <row r="144" spans="1:9" x14ac:dyDescent="0.2">
      <c r="A144" s="1">
        <f t="shared" si="8"/>
        <v>6.0999999999999863</v>
      </c>
      <c r="B144" s="1">
        <f t="shared" si="10"/>
        <v>0.37795561837451841</v>
      </c>
      <c r="C144" s="1">
        <f t="shared" si="9"/>
        <v>0.39040833000576769</v>
      </c>
      <c r="D144" s="21">
        <f t="shared" si="7"/>
        <v>-3.0499999999999932</v>
      </c>
      <c r="E144" s="23"/>
      <c r="F144" s="23"/>
      <c r="G144" s="25"/>
      <c r="I144" s="1">
        <f t="shared" si="11"/>
        <v>0</v>
      </c>
    </row>
    <row r="145" spans="1:9" x14ac:dyDescent="0.2">
      <c r="A145" s="1">
        <f t="shared" si="8"/>
        <v>6.1499999999999861</v>
      </c>
      <c r="B145" s="1">
        <f t="shared" si="10"/>
        <v>0.36850672791515543</v>
      </c>
      <c r="C145" s="1">
        <f t="shared" si="9"/>
        <v>0.38076911399305363</v>
      </c>
      <c r="D145" s="21">
        <f t="shared" si="7"/>
        <v>-3.0749999999999931</v>
      </c>
      <c r="E145" s="23"/>
      <c r="F145" s="23"/>
      <c r="G145" s="25"/>
      <c r="I145" s="1">
        <f t="shared" si="11"/>
        <v>0</v>
      </c>
    </row>
    <row r="146" spans="1:9" x14ac:dyDescent="0.2">
      <c r="A146" s="1">
        <f t="shared" si="8"/>
        <v>6.199999999999986</v>
      </c>
      <c r="B146" s="1">
        <f t="shared" si="10"/>
        <v>0.35929405971727657</v>
      </c>
      <c r="C146" s="1">
        <f t="shared" si="9"/>
        <v>0.37136789107167134</v>
      </c>
      <c r="D146" s="21">
        <f t="shared" si="7"/>
        <v>-3.099999999999993</v>
      </c>
      <c r="E146" s="23"/>
      <c r="F146" s="23"/>
      <c r="G146" s="25"/>
      <c r="I146" s="1">
        <f t="shared" si="11"/>
        <v>0</v>
      </c>
    </row>
    <row r="147" spans="1:9" x14ac:dyDescent="0.2">
      <c r="A147" s="1">
        <f t="shared" si="8"/>
        <v>6.2499999999999858</v>
      </c>
      <c r="B147" s="1">
        <f t="shared" si="10"/>
        <v>0.35031170822434465</v>
      </c>
      <c r="C147" s="1">
        <f t="shared" si="9"/>
        <v>0.36219878517125925</v>
      </c>
      <c r="D147" s="21">
        <f t="shared" si="7"/>
        <v>-3.1249999999999929</v>
      </c>
      <c r="E147" s="23"/>
      <c r="F147" s="23"/>
      <c r="G147" s="25"/>
      <c r="I147" s="1">
        <f t="shared" si="11"/>
        <v>0</v>
      </c>
    </row>
    <row r="148" spans="1:9" x14ac:dyDescent="0.2">
      <c r="A148" s="1">
        <f t="shared" si="8"/>
        <v>6.2999999999999856</v>
      </c>
      <c r="B148" s="1">
        <f t="shared" si="10"/>
        <v>0.34155391551873604</v>
      </c>
      <c r="C148" s="1">
        <f t="shared" si="9"/>
        <v>0.35325606530214987</v>
      </c>
      <c r="D148" s="21">
        <f t="shared" si="7"/>
        <v>-3.1499999999999928</v>
      </c>
      <c r="E148" s="23"/>
      <c r="F148" s="23"/>
      <c r="G148" s="25"/>
      <c r="I148" s="1">
        <f t="shared" si="11"/>
        <v>0</v>
      </c>
    </row>
    <row r="149" spans="1:9" x14ac:dyDescent="0.2">
      <c r="A149" s="1">
        <f t="shared" si="8"/>
        <v>6.3499999999999854</v>
      </c>
      <c r="B149" s="1">
        <f t="shared" si="10"/>
        <v>0.33301506763076766</v>
      </c>
      <c r="C149" s="1">
        <f t="shared" si="9"/>
        <v>0.34453414197331472</v>
      </c>
      <c r="D149" s="21">
        <f t="shared" si="7"/>
        <v>-3.1749999999999927</v>
      </c>
      <c r="E149" s="23"/>
      <c r="F149" s="23"/>
      <c r="G149" s="25"/>
      <c r="I149" s="1">
        <f t="shared" si="11"/>
        <v>0</v>
      </c>
    </row>
    <row r="150" spans="1:9" x14ac:dyDescent="0.2">
      <c r="A150" s="1">
        <f t="shared" si="8"/>
        <v>6.3999999999999853</v>
      </c>
      <c r="B150" s="1">
        <f t="shared" si="10"/>
        <v>0.32468969093999844</v>
      </c>
      <c r="C150" s="1">
        <f t="shared" si="9"/>
        <v>0.33602756369875075</v>
      </c>
      <c r="D150" s="21">
        <f t="shared" si="7"/>
        <v>-3.1999999999999926</v>
      </c>
      <c r="E150" s="23"/>
      <c r="F150" s="23"/>
      <c r="G150" s="25"/>
      <c r="I150" s="1">
        <f t="shared" si="11"/>
        <v>0</v>
      </c>
    </row>
    <row r="151" spans="1:9" x14ac:dyDescent="0.2">
      <c r="A151" s="1">
        <f t="shared" si="8"/>
        <v>6.4499999999999851</v>
      </c>
      <c r="B151" s="1">
        <f t="shared" si="10"/>
        <v>0.31657244866649847</v>
      </c>
      <c r="C151" s="1">
        <f t="shared" si="9"/>
        <v>0.32773101359012352</v>
      </c>
      <c r="D151" s="21">
        <f t="shared" ref="D151:D214" si="12">LN((C171 - $B$14)/($B$13-$B$14))</f>
        <v>-3.2249999999999925</v>
      </c>
      <c r="E151" s="23"/>
      <c r="F151" s="23"/>
      <c r="G151" s="25"/>
      <c r="I151" s="1">
        <f t="shared" si="11"/>
        <v>0</v>
      </c>
    </row>
    <row r="152" spans="1:9" x14ac:dyDescent="0.2">
      <c r="A152" s="1">
        <f t="shared" ref="A152:A215" si="13">A151+$B$16</f>
        <v>6.4999999999999849</v>
      </c>
      <c r="B152" s="1">
        <f t="shared" si="10"/>
        <v>0.308658137449836</v>
      </c>
      <c r="C152" s="1">
        <f t="shared" si="9"/>
        <v>0.31963930603353974</v>
      </c>
      <c r="D152" s="21">
        <f t="shared" si="12"/>
        <v>-3.2499999999999925</v>
      </c>
      <c r="E152" s="23"/>
      <c r="F152" s="23"/>
      <c r="G152" s="25"/>
      <c r="I152" s="1">
        <f t="shared" si="11"/>
        <v>0</v>
      </c>
    </row>
    <row r="153" spans="1:9" x14ac:dyDescent="0.2">
      <c r="A153" s="1">
        <f t="shared" si="13"/>
        <v>6.5499999999999847</v>
      </c>
      <c r="B153" s="1">
        <f t="shared" si="10"/>
        <v>0.30094168401359012</v>
      </c>
      <c r="C153" s="1">
        <f t="shared" si="9"/>
        <v>0.31174738344836894</v>
      </c>
      <c r="D153" s="21">
        <f t="shared" si="12"/>
        <v>-3.2749999999999924</v>
      </c>
      <c r="E153" s="23"/>
      <c r="F153" s="23"/>
      <c r="G153" s="25"/>
      <c r="I153" s="1">
        <f t="shared" si="11"/>
        <v>0</v>
      </c>
    </row>
    <row r="154" spans="1:9" x14ac:dyDescent="0.2">
      <c r="A154" s="1">
        <f t="shared" si="13"/>
        <v>6.5999999999999845</v>
      </c>
      <c r="B154" s="1">
        <f t="shared" si="10"/>
        <v>0.29341814191325039</v>
      </c>
      <c r="C154" s="1">
        <f t="shared" si="9"/>
        <v>0.30405031312609165</v>
      </c>
      <c r="D154" s="21">
        <f t="shared" si="12"/>
        <v>-3.2999999999999923</v>
      </c>
      <c r="E154" s="23"/>
      <c r="F154" s="23"/>
      <c r="G154" s="25"/>
      <c r="I154" s="1">
        <f t="shared" si="11"/>
        <v>0</v>
      </c>
    </row>
    <row r="155" spans="1:9" x14ac:dyDescent="0.2">
      <c r="A155" s="1">
        <f t="shared" si="13"/>
        <v>6.6499999999999844</v>
      </c>
      <c r="B155" s="1">
        <f t="shared" si="10"/>
        <v>0.28608268836541911</v>
      </c>
      <c r="C155" s="1">
        <f t="shared" si="9"/>
        <v>0.2965432841471955</v>
      </c>
      <c r="D155" s="21">
        <f t="shared" si="12"/>
        <v>-3.3249999999999922</v>
      </c>
      <c r="E155" s="23"/>
      <c r="F155" s="23"/>
      <c r="G155" s="25"/>
      <c r="I155" s="1">
        <f t="shared" si="11"/>
        <v>0</v>
      </c>
    </row>
    <row r="156" spans="1:9" x14ac:dyDescent="0.2">
      <c r="A156" s="1">
        <f t="shared" si="13"/>
        <v>6.6999999999999842</v>
      </c>
      <c r="B156" s="1">
        <f t="shared" si="10"/>
        <v>0.27893062115628364</v>
      </c>
      <c r="C156" s="1">
        <f t="shared" si="9"/>
        <v>0.28922160437419409</v>
      </c>
      <c r="D156" s="21">
        <f t="shared" si="12"/>
        <v>-3.3499999999999921</v>
      </c>
      <c r="E156" s="23"/>
      <c r="F156" s="23"/>
      <c r="G156" s="25"/>
      <c r="I156" s="1">
        <f t="shared" si="11"/>
        <v>0</v>
      </c>
    </row>
    <row r="157" spans="1:9" x14ac:dyDescent="0.2">
      <c r="A157" s="1">
        <f t="shared" si="13"/>
        <v>6.749999999999984</v>
      </c>
      <c r="B157" s="1">
        <f t="shared" si="10"/>
        <v>0.27195735562737655</v>
      </c>
      <c r="C157" s="1">
        <f t="shared" si="9"/>
        <v>0.28208069751888848</v>
      </c>
      <c r="D157" s="21">
        <f t="shared" si="12"/>
        <v>-3.374999999999992</v>
      </c>
      <c r="E157" s="23"/>
      <c r="F157" s="23"/>
      <c r="G157" s="25"/>
      <c r="I157" s="1">
        <f t="shared" si="11"/>
        <v>0</v>
      </c>
    </row>
    <row r="158" spans="1:9" x14ac:dyDescent="0.2">
      <c r="A158" s="1">
        <f t="shared" si="13"/>
        <v>6.7999999999999838</v>
      </c>
      <c r="B158" s="1">
        <f t="shared" si="10"/>
        <v>0.26515842173669213</v>
      </c>
      <c r="C158" s="1">
        <f t="shared" si="9"/>
        <v>0.27511610028203787</v>
      </c>
      <c r="D158" s="21">
        <f t="shared" si="12"/>
        <v>-3.3999999999999919</v>
      </c>
      <c r="E158" s="23"/>
      <c r="F158" s="23"/>
      <c r="G158" s="25"/>
      <c r="I158" s="1">
        <f t="shared" si="11"/>
        <v>0</v>
      </c>
    </row>
    <row r="159" spans="1:9" x14ac:dyDescent="0.2">
      <c r="A159" s="1">
        <f t="shared" si="13"/>
        <v>6.8499999999999837</v>
      </c>
      <c r="B159" s="1">
        <f t="shared" si="10"/>
        <v>0.2585294611932748</v>
      </c>
      <c r="C159" s="1">
        <f t="shared" si="9"/>
        <v>0.26832345956365233</v>
      </c>
      <c r="D159" s="21">
        <f t="shared" si="12"/>
        <v>-3.4249999999999918</v>
      </c>
      <c r="E159" s="23"/>
      <c r="F159" s="23"/>
      <c r="G159" s="25"/>
      <c r="I159" s="1">
        <f t="shared" si="11"/>
        <v>0</v>
      </c>
    </row>
    <row r="160" spans="1:9" x14ac:dyDescent="0.2">
      <c r="A160" s="1">
        <f t="shared" si="13"/>
        <v>6.8999999999999835</v>
      </c>
      <c r="B160" s="1">
        <f t="shared" si="10"/>
        <v>0.25206622466344292</v>
      </c>
      <c r="C160" s="1">
        <f t="shared" si="9"/>
        <v>0.26169852974216368</v>
      </c>
      <c r="D160" s="21">
        <f t="shared" si="12"/>
        <v>-3.4499999999999917</v>
      </c>
      <c r="E160" s="23"/>
      <c r="F160" s="23"/>
      <c r="G160" s="25"/>
      <c r="I160" s="1">
        <f t="shared" si="11"/>
        <v>0</v>
      </c>
    </row>
    <row r="161" spans="1:9" x14ac:dyDescent="0.2">
      <c r="A161" s="1">
        <f t="shared" si="13"/>
        <v>6.9499999999999833</v>
      </c>
      <c r="B161" s="1">
        <f t="shared" si="10"/>
        <v>0.24576456904685684</v>
      </c>
      <c r="C161" s="1">
        <f t="shared" si="9"/>
        <v>0.25523717002077367</v>
      </c>
      <c r="D161" s="21">
        <f t="shared" si="12"/>
        <v>-3.4749999999999917</v>
      </c>
      <c r="E161" s="23"/>
      <c r="F161" s="23"/>
      <c r="G161" s="25"/>
      <c r="I161" s="1">
        <f t="shared" si="11"/>
        <v>0</v>
      </c>
    </row>
    <row r="162" spans="1:9" x14ac:dyDescent="0.2">
      <c r="A162" s="1">
        <f t="shared" si="13"/>
        <v>6.9999999999999831</v>
      </c>
      <c r="B162" s="1">
        <f t="shared" si="10"/>
        <v>0.23962045482068542</v>
      </c>
      <c r="C162" s="1">
        <f t="shared" si="9"/>
        <v>0.24893534183932139</v>
      </c>
      <c r="D162" s="21">
        <f t="shared" si="12"/>
        <v>-3.4999999999999916</v>
      </c>
      <c r="E162" s="23"/>
      <c r="F162" s="23"/>
      <c r="G162" s="25"/>
      <c r="I162" s="1">
        <f t="shared" si="11"/>
        <v>0</v>
      </c>
    </row>
    <row r="163" spans="1:9" x14ac:dyDescent="0.2">
      <c r="A163" s="1">
        <f t="shared" si="13"/>
        <v>7.0499999999999829</v>
      </c>
      <c r="B163" s="1">
        <f t="shared" si="10"/>
        <v>0.23362994345016827</v>
      </c>
      <c r="C163" s="1">
        <f t="shared" si="9"/>
        <v>0.24278910635005146</v>
      </c>
      <c r="D163" s="21">
        <f t="shared" si="12"/>
        <v>-3.5249999999999915</v>
      </c>
      <c r="E163" s="23"/>
      <c r="F163" s="23"/>
      <c r="G163" s="25"/>
      <c r="I163" s="1">
        <f t="shared" si="11"/>
        <v>0</v>
      </c>
    </row>
    <row r="164" spans="1:9" x14ac:dyDescent="0.2">
      <c r="A164" s="1">
        <f t="shared" si="13"/>
        <v>7.0999999999999828</v>
      </c>
      <c r="B164" s="1">
        <f t="shared" si="10"/>
        <v>0.22778919486391405</v>
      </c>
      <c r="C164" s="1">
        <f t="shared" si="9"/>
        <v>0.23679462195570625</v>
      </c>
      <c r="D164" s="21">
        <f t="shared" si="12"/>
        <v>-3.5499999999999914</v>
      </c>
      <c r="E164" s="23"/>
      <c r="F164" s="23"/>
      <c r="G164" s="25"/>
      <c r="I164" s="1">
        <f t="shared" si="11"/>
        <v>0</v>
      </c>
    </row>
    <row r="165" spans="1:9" x14ac:dyDescent="0.2">
      <c r="A165" s="1">
        <f t="shared" si="13"/>
        <v>7.1499999999999826</v>
      </c>
      <c r="B165" s="1">
        <f t="shared" si="10"/>
        <v>0.22209446499231619</v>
      </c>
      <c r="C165" s="1">
        <f t="shared" si="9"/>
        <v>0.23094814190840213</v>
      </c>
      <c r="D165" s="21">
        <f t="shared" si="12"/>
        <v>-3.5749999999999913</v>
      </c>
      <c r="E165" s="23"/>
      <c r="F165" s="23"/>
      <c r="G165" s="25"/>
      <c r="I165" s="1">
        <f t="shared" si="11"/>
        <v>0</v>
      </c>
    </row>
    <row r="166" spans="1:9" x14ac:dyDescent="0.2">
      <c r="A166" s="1">
        <f t="shared" si="13"/>
        <v>7.1999999999999824</v>
      </c>
      <c r="B166" s="1">
        <f t="shared" si="10"/>
        <v>0.21654210336750829</v>
      </c>
      <c r="C166" s="1">
        <f t="shared" si="9"/>
        <v>0.22524601196779059</v>
      </c>
      <c r="D166" s="21">
        <f t="shared" si="12"/>
        <v>-3.5999999999999912</v>
      </c>
      <c r="E166" s="23"/>
      <c r="F166" s="23"/>
      <c r="G166" s="25"/>
      <c r="I166" s="1">
        <f t="shared" si="11"/>
        <v>0</v>
      </c>
    </row>
    <row r="167" spans="1:9" x14ac:dyDescent="0.2">
      <c r="A167" s="1">
        <f t="shared" si="13"/>
        <v>7.2499999999999822</v>
      </c>
      <c r="B167" s="1">
        <f t="shared" si="10"/>
        <v>0.21112855078332057</v>
      </c>
      <c r="C167" s="1">
        <f t="shared" si="9"/>
        <v>0.21968466811703866</v>
      </c>
      <c r="D167" s="21">
        <f t="shared" si="12"/>
        <v>-3.6249999999999911</v>
      </c>
      <c r="E167" s="23"/>
      <c r="F167" s="23"/>
      <c r="G167" s="25"/>
      <c r="I167" s="1">
        <f t="shared" si="11"/>
        <v>0</v>
      </c>
    </row>
    <row r="168" spans="1:9" x14ac:dyDescent="0.2">
      <c r="A168" s="1">
        <f t="shared" si="13"/>
        <v>7.2999999999999821</v>
      </c>
      <c r="B168" s="1">
        <f t="shared" si="10"/>
        <v>0.20585033701373756</v>
      </c>
      <c r="C168" s="1">
        <f t="shared" si="9"/>
        <v>0.21426063433520243</v>
      </c>
      <c r="D168" s="21">
        <f t="shared" si="12"/>
        <v>-3.649999999999991</v>
      </c>
      <c r="E168" s="23"/>
      <c r="F168" s="23"/>
      <c r="G168" s="25"/>
      <c r="I168" s="1">
        <f t="shared" si="11"/>
        <v>0</v>
      </c>
    </row>
    <row r="169" spans="1:9" x14ac:dyDescent="0.2">
      <c r="A169" s="1">
        <f t="shared" si="13"/>
        <v>7.3499999999999819</v>
      </c>
      <c r="B169" s="1">
        <f t="shared" si="10"/>
        <v>0.20070407858839412</v>
      </c>
      <c r="C169" s="1">
        <f t="shared" si="9"/>
        <v>0.20897052042460107</v>
      </c>
      <c r="D169" s="21">
        <f t="shared" si="12"/>
        <v>-3.6749999999999909</v>
      </c>
      <c r="E169" s="23"/>
      <c r="F169" s="23"/>
      <c r="G169" s="25"/>
      <c r="I169" s="1">
        <f t="shared" si="11"/>
        <v>0</v>
      </c>
    </row>
    <row r="170" spans="1:9" x14ac:dyDescent="0.2">
      <c r="A170" s="1">
        <f t="shared" si="13"/>
        <v>7.3999999999999817</v>
      </c>
      <c r="B170" s="1">
        <f t="shared" si="10"/>
        <v>0.19568647662368427</v>
      </c>
      <c r="C170" s="1">
        <f t="shared" ref="C170:C233" si="14">$B$14+($B$13-$B$14)*EXP(-($A150/$B$15))</f>
        <v>0.20381101989183259</v>
      </c>
      <c r="D170" s="21">
        <f t="shared" si="12"/>
        <v>-3.6999999999999909</v>
      </c>
      <c r="E170" s="23"/>
      <c r="F170" s="23"/>
      <c r="G170" s="25"/>
      <c r="I170" s="1">
        <f t="shared" si="11"/>
        <v>0</v>
      </c>
    </row>
    <row r="171" spans="1:9" x14ac:dyDescent="0.2">
      <c r="A171" s="1">
        <f t="shared" si="13"/>
        <v>7.4499999999999815</v>
      </c>
      <c r="B171" s="1">
        <f t="shared" si="10"/>
        <v>0.19079431470809216</v>
      </c>
      <c r="C171" s="1">
        <f t="shared" si="14"/>
        <v>0.19877890788110802</v>
      </c>
      <c r="D171" s="21">
        <f t="shared" si="12"/>
        <v>-3.7249999999999908</v>
      </c>
      <c r="E171" s="23"/>
      <c r="F171" s="23"/>
      <c r="G171" s="25"/>
      <c r="I171" s="1">
        <f t="shared" si="11"/>
        <v>0</v>
      </c>
    </row>
    <row r="172" spans="1:9" x14ac:dyDescent="0.2">
      <c r="A172" s="1">
        <f t="shared" si="13"/>
        <v>7.4999999999999813</v>
      </c>
      <c r="B172" s="1">
        <f t="shared" ref="B172:B235" si="15">B171+($B$16/$B$15)*($B$14-B171)</f>
        <v>0.18602445684038985</v>
      </c>
      <c r="C172" s="1">
        <f t="shared" si="14"/>
        <v>0.19387103915861151</v>
      </c>
      <c r="D172" s="21">
        <f t="shared" si="12"/>
        <v>-3.7499999999999907</v>
      </c>
      <c r="E172" s="23"/>
      <c r="F172" s="23"/>
      <c r="G172" s="25"/>
      <c r="I172" s="1">
        <f t="shared" ref="I172:I222" si="16">$B$14</f>
        <v>0</v>
      </c>
    </row>
    <row r="173" spans="1:9" x14ac:dyDescent="0.2">
      <c r="A173" s="1">
        <f t="shared" si="13"/>
        <v>7.5499999999999812</v>
      </c>
      <c r="B173" s="1">
        <f t="shared" si="15"/>
        <v>0.18137384541938009</v>
      </c>
      <c r="C173" s="1">
        <f t="shared" si="14"/>
        <v>0.18908434614662684</v>
      </c>
      <c r="D173" s="21">
        <f t="shared" si="12"/>
        <v>-3.7749999999999906</v>
      </c>
      <c r="E173" s="23"/>
      <c r="F173" s="23"/>
      <c r="G173" s="25"/>
      <c r="I173" s="1">
        <f t="shared" si="16"/>
        <v>0</v>
      </c>
    </row>
    <row r="174" spans="1:9" x14ac:dyDescent="0.2">
      <c r="A174" s="1">
        <f t="shared" si="13"/>
        <v>7.599999999999981</v>
      </c>
      <c r="B174" s="1">
        <f t="shared" si="15"/>
        <v>0.17683949928389558</v>
      </c>
      <c r="C174" s="1">
        <f t="shared" si="14"/>
        <v>0.18441583700620146</v>
      </c>
      <c r="D174" s="21">
        <f t="shared" si="12"/>
        <v>-3.7999999999999905</v>
      </c>
      <c r="E174" s="23"/>
      <c r="F174" s="23"/>
      <c r="G174" s="25"/>
      <c r="I174" s="1">
        <f t="shared" si="16"/>
        <v>0</v>
      </c>
    </row>
    <row r="175" spans="1:9" x14ac:dyDescent="0.2">
      <c r="A175" s="1">
        <f t="shared" si="13"/>
        <v>7.6499999999999808</v>
      </c>
      <c r="B175" s="1">
        <f t="shared" si="15"/>
        <v>0.17241851180179821</v>
      </c>
      <c r="C175" s="1">
        <f t="shared" si="14"/>
        <v>0.17986259376714969</v>
      </c>
      <c r="D175" s="21">
        <f t="shared" si="12"/>
        <v>-3.8249999999999904</v>
      </c>
      <c r="E175" s="23"/>
      <c r="F175" s="23"/>
      <c r="G175" s="25"/>
      <c r="I175" s="1">
        <f t="shared" si="16"/>
        <v>0</v>
      </c>
    </row>
    <row r="176" spans="1:9" x14ac:dyDescent="0.2">
      <c r="A176" s="1">
        <f t="shared" si="13"/>
        <v>7.6999999999999806</v>
      </c>
      <c r="B176" s="1">
        <f t="shared" si="15"/>
        <v>0.16810804900675325</v>
      </c>
      <c r="C176" s="1">
        <f t="shared" si="14"/>
        <v>0.17542177050422653</v>
      </c>
      <c r="D176" s="21">
        <f t="shared" si="12"/>
        <v>-3.8499999999999903</v>
      </c>
      <c r="E176" s="23"/>
      <c r="F176" s="23"/>
      <c r="G176" s="25"/>
      <c r="I176" s="1">
        <f t="shared" si="16"/>
        <v>0</v>
      </c>
    </row>
    <row r="177" spans="1:9" x14ac:dyDescent="0.2">
      <c r="A177" s="1">
        <f t="shared" si="13"/>
        <v>7.7499999999999805</v>
      </c>
      <c r="B177" s="1">
        <f t="shared" si="15"/>
        <v>0.16390534778158442</v>
      </c>
      <c r="C177" s="1">
        <f t="shared" si="14"/>
        <v>0.17109059155833156</v>
      </c>
      <c r="D177" s="21">
        <f t="shared" si="12"/>
        <v>-3.8749999999999902</v>
      </c>
      <c r="E177" s="23"/>
      <c r="F177" s="23"/>
      <c r="G177" s="25"/>
      <c r="I177" s="1">
        <f t="shared" si="16"/>
        <v>0</v>
      </c>
    </row>
    <row r="178" spans="1:9" x14ac:dyDescent="0.2">
      <c r="A178" s="1">
        <f t="shared" si="13"/>
        <v>7.7999999999999803</v>
      </c>
      <c r="B178" s="1">
        <f t="shared" si="15"/>
        <v>0.15980771408704481</v>
      </c>
      <c r="C178" s="1">
        <f t="shared" si="14"/>
        <v>0.16686634980163176</v>
      </c>
      <c r="D178" s="21">
        <f t="shared" si="12"/>
        <v>-3.8999999999999901</v>
      </c>
      <c r="E178" s="23"/>
      <c r="F178" s="23"/>
      <c r="G178" s="25"/>
      <c r="I178" s="1">
        <f t="shared" si="16"/>
        <v>0</v>
      </c>
    </row>
    <row r="179" spans="1:9" x14ac:dyDescent="0.2">
      <c r="A179" s="1">
        <f t="shared" si="13"/>
        <v>7.8499999999999801</v>
      </c>
      <c r="B179" s="1">
        <f t="shared" si="15"/>
        <v>0.15581252123486869</v>
      </c>
      <c r="C179" s="1">
        <f t="shared" si="14"/>
        <v>0.16274640494551848</v>
      </c>
      <c r="D179" s="21">
        <f t="shared" si="12"/>
        <v>-3.9249999999999901</v>
      </c>
      <c r="E179" s="23"/>
      <c r="F179" s="23"/>
      <c r="G179" s="25"/>
      <c r="I179" s="1">
        <f t="shared" si="16"/>
        <v>0</v>
      </c>
    </row>
    <row r="180" spans="1:9" x14ac:dyDescent="0.2">
      <c r="A180" s="1">
        <f t="shared" si="13"/>
        <v>7.8999999999999799</v>
      </c>
      <c r="B180" s="1">
        <f t="shared" si="15"/>
        <v>0.15191720820399698</v>
      </c>
      <c r="C180" s="1">
        <f t="shared" si="14"/>
        <v>0.15872818189034102</v>
      </c>
      <c r="D180" s="21">
        <f t="shared" si="12"/>
        <v>-3.94999999999999</v>
      </c>
      <c r="E180" s="23"/>
      <c r="F180" s="23"/>
      <c r="G180" s="25"/>
      <c r="I180" s="1">
        <f t="shared" si="16"/>
        <v>0</v>
      </c>
    </row>
    <row r="181" spans="1:9" x14ac:dyDescent="0.2">
      <c r="A181" s="1">
        <f t="shared" si="13"/>
        <v>7.9499999999999797</v>
      </c>
      <c r="B181" s="1">
        <f t="shared" si="15"/>
        <v>0.14811927799889707</v>
      </c>
      <c r="C181" s="1">
        <f t="shared" si="14"/>
        <v>0.15480916911588571</v>
      </c>
      <c r="D181" s="21">
        <f t="shared" si="12"/>
        <v>-3.9749999999999899</v>
      </c>
      <c r="E181" s="23"/>
      <c r="F181" s="23"/>
      <c r="G181" s="25"/>
      <c r="I181" s="1">
        <f t="shared" si="16"/>
        <v>0</v>
      </c>
    </row>
    <row r="182" spans="1:9" x14ac:dyDescent="0.2">
      <c r="A182" s="1">
        <f t="shared" si="13"/>
        <v>7.9999999999999796</v>
      </c>
      <c r="B182" s="1">
        <f t="shared" si="15"/>
        <v>0.14441629604892464</v>
      </c>
      <c r="C182" s="1">
        <f t="shared" si="14"/>
        <v>0.15098691711159376</v>
      </c>
      <c r="D182" s="21">
        <f t="shared" si="12"/>
        <v>-3.9999999999999898</v>
      </c>
      <c r="E182" s="23"/>
      <c r="F182" s="23"/>
      <c r="G182" s="25"/>
      <c r="I182" s="1">
        <f t="shared" si="16"/>
        <v>0</v>
      </c>
    </row>
    <row r="183" spans="1:9" x14ac:dyDescent="0.2">
      <c r="A183" s="1">
        <f t="shared" si="13"/>
        <v>8.0499999999999794</v>
      </c>
      <c r="B183" s="1">
        <f t="shared" si="15"/>
        <v>0.14080588864770152</v>
      </c>
      <c r="C183" s="1">
        <f t="shared" si="14"/>
        <v>0.14725903684553771</v>
      </c>
      <c r="D183" s="21">
        <f t="shared" si="12"/>
        <v>-4.0249999999999897</v>
      </c>
      <c r="E183" s="23"/>
      <c r="F183" s="23"/>
      <c r="G183" s="25"/>
      <c r="I183" s="1">
        <f t="shared" si="16"/>
        <v>0</v>
      </c>
    </row>
    <row r="184" spans="1:9" x14ac:dyDescent="0.2">
      <c r="A184" s="1">
        <f t="shared" si="13"/>
        <v>8.0999999999999801</v>
      </c>
      <c r="B184" s="1">
        <f t="shared" si="15"/>
        <v>0.13728574143150898</v>
      </c>
      <c r="C184" s="1">
        <f t="shared" si="14"/>
        <v>0.14362319827119838</v>
      </c>
      <c r="D184" s="21">
        <f t="shared" si="12"/>
        <v>-4.0499999999999901</v>
      </c>
      <c r="E184" s="23"/>
      <c r="F184" s="23"/>
      <c r="G184" s="25"/>
      <c r="I184" s="1">
        <f t="shared" si="16"/>
        <v>0</v>
      </c>
    </row>
    <row r="185" spans="1:9" x14ac:dyDescent="0.2">
      <c r="A185" s="1">
        <f t="shared" si="13"/>
        <v>8.1499999999999808</v>
      </c>
      <c r="B185" s="1">
        <f t="shared" si="15"/>
        <v>0.13385359789572127</v>
      </c>
      <c r="C185" s="1">
        <f t="shared" si="14"/>
        <v>0.14007712887111029</v>
      </c>
      <c r="D185" s="21">
        <f t="shared" si="12"/>
        <v>-4.0749999999999904</v>
      </c>
      <c r="E185" s="23"/>
      <c r="F185" s="23"/>
      <c r="G185" s="25"/>
      <c r="I185" s="1">
        <f t="shared" si="16"/>
        <v>0</v>
      </c>
    </row>
    <row r="186" spans="1:9" x14ac:dyDescent="0.2">
      <c r="A186" s="1">
        <f t="shared" si="13"/>
        <v>8.1999999999999815</v>
      </c>
      <c r="B186" s="1">
        <f t="shared" si="15"/>
        <v>0.13050725794832824</v>
      </c>
      <c r="C186" s="1">
        <f t="shared" si="14"/>
        <v>0.13661861223646402</v>
      </c>
      <c r="D186" s="21">
        <f t="shared" si="12"/>
        <v>-4.0999999999999908</v>
      </c>
      <c r="E186" s="23"/>
      <c r="F186" s="23"/>
      <c r="G186" s="25"/>
      <c r="I186" s="1">
        <f t="shared" si="16"/>
        <v>0</v>
      </c>
    </row>
    <row r="187" spans="1:9" x14ac:dyDescent="0.2">
      <c r="A187" s="1">
        <f t="shared" si="13"/>
        <v>8.2499999999999822</v>
      </c>
      <c r="B187" s="1">
        <f t="shared" si="15"/>
        <v>0.12724457649962004</v>
      </c>
      <c r="C187" s="1">
        <f t="shared" si="14"/>
        <v>0.1332454866817786</v>
      </c>
      <c r="D187" s="21">
        <f t="shared" si="12"/>
        <v>-4.1249999999999911</v>
      </c>
      <c r="E187" s="23"/>
      <c r="F187" s="23"/>
      <c r="G187" s="25"/>
      <c r="I187" s="1">
        <f t="shared" si="16"/>
        <v>0</v>
      </c>
    </row>
    <row r="188" spans="1:9" x14ac:dyDescent="0.2">
      <c r="A188" s="1">
        <f t="shared" si="13"/>
        <v>8.2999999999999829</v>
      </c>
      <c r="B188" s="1">
        <f t="shared" si="15"/>
        <v>0.12406346208712954</v>
      </c>
      <c r="C188" s="1">
        <f t="shared" si="14"/>
        <v>0.12995564389377789</v>
      </c>
      <c r="D188" s="21">
        <f t="shared" si="12"/>
        <v>-4.1499999999999915</v>
      </c>
      <c r="E188" s="23"/>
      <c r="F188" s="23"/>
      <c r="G188" s="25"/>
      <c r="I188" s="1">
        <f t="shared" si="16"/>
        <v>0</v>
      </c>
    </row>
    <row r="189" spans="1:9" x14ac:dyDescent="0.2">
      <c r="A189" s="1">
        <f t="shared" si="13"/>
        <v>8.3499999999999837</v>
      </c>
      <c r="B189" s="1">
        <f t="shared" si="15"/>
        <v>0.1209618755349513</v>
      </c>
      <c r="C189" s="1">
        <f t="shared" si="14"/>
        <v>0.12674702761362586</v>
      </c>
      <c r="D189" s="21">
        <f t="shared" si="12"/>
        <v>-4.1749999999999918</v>
      </c>
      <c r="E189" s="23"/>
      <c r="F189" s="23"/>
      <c r="G189" s="25"/>
      <c r="I189" s="1">
        <f t="shared" si="16"/>
        <v>0</v>
      </c>
    </row>
    <row r="190" spans="1:9" x14ac:dyDescent="0.2">
      <c r="A190" s="1">
        <f t="shared" si="13"/>
        <v>8.3999999999999844</v>
      </c>
      <c r="B190" s="1">
        <f t="shared" si="15"/>
        <v>0.11793782864657752</v>
      </c>
      <c r="C190" s="1">
        <f t="shared" si="14"/>
        <v>0.12361763235169809</v>
      </c>
      <c r="D190" s="21">
        <f t="shared" si="12"/>
        <v>-4.1999999999999922</v>
      </c>
      <c r="E190" s="23"/>
      <c r="F190" s="23"/>
      <c r="G190" s="25"/>
      <c r="I190" s="1">
        <f t="shared" si="16"/>
        <v>0</v>
      </c>
    </row>
    <row r="191" spans="1:9" x14ac:dyDescent="0.2">
      <c r="A191" s="1">
        <f t="shared" si="13"/>
        <v>8.4499999999999851</v>
      </c>
      <c r="B191" s="1">
        <f t="shared" si="15"/>
        <v>0.11498938293041308</v>
      </c>
      <c r="C191" s="1">
        <f t="shared" si="14"/>
        <v>0.12056550213408543</v>
      </c>
      <c r="D191" s="21">
        <f t="shared" si="12"/>
        <v>-4.2249999999999925</v>
      </c>
      <c r="E191" s="23"/>
      <c r="F191" s="23"/>
      <c r="G191" s="25"/>
      <c r="I191" s="1">
        <f t="shared" si="16"/>
        <v>0</v>
      </c>
    </row>
    <row r="192" spans="1:9" x14ac:dyDescent="0.2">
      <c r="A192" s="1">
        <f t="shared" si="13"/>
        <v>8.4999999999999858</v>
      </c>
      <c r="B192" s="1">
        <f t="shared" si="15"/>
        <v>0.11211464835715275</v>
      </c>
      <c r="C192" s="1">
        <f t="shared" si="14"/>
        <v>0.11758872928004664</v>
      </c>
      <c r="D192" s="21">
        <f t="shared" si="12"/>
        <v>-4.2499999999999929</v>
      </c>
      <c r="E192" s="23"/>
      <c r="F192" s="23"/>
      <c r="G192" s="25"/>
      <c r="I192" s="1">
        <f t="shared" si="16"/>
        <v>0</v>
      </c>
    </row>
    <row r="193" spans="1:9" x14ac:dyDescent="0.2">
      <c r="A193" s="1">
        <f t="shared" si="13"/>
        <v>8.5499999999999865</v>
      </c>
      <c r="B193" s="1">
        <f t="shared" si="15"/>
        <v>0.10931178214822393</v>
      </c>
      <c r="C193" s="1">
        <f t="shared" si="14"/>
        <v>0.11468545320964572</v>
      </c>
      <c r="D193" s="21">
        <f t="shared" si="12"/>
        <v>-4.2749999999999932</v>
      </c>
      <c r="E193" s="23"/>
      <c r="F193" s="23"/>
      <c r="G193" s="25"/>
      <c r="I193" s="1">
        <f t="shared" si="16"/>
        <v>0</v>
      </c>
    </row>
    <row r="194" spans="1:9" x14ac:dyDescent="0.2">
      <c r="A194" s="1">
        <f t="shared" si="13"/>
        <v>8.5999999999999872</v>
      </c>
      <c r="B194" s="1">
        <f t="shared" si="15"/>
        <v>0.10657898759451834</v>
      </c>
      <c r="C194" s="1">
        <f t="shared" si="14"/>
        <v>0.11185385928082905</v>
      </c>
      <c r="D194" s="21">
        <f t="shared" si="12"/>
        <v>-4.2999999999999936</v>
      </c>
      <c r="E194" s="23"/>
      <c r="F194" s="23"/>
      <c r="G194" s="25"/>
      <c r="I194" s="1">
        <f t="shared" si="16"/>
        <v>0</v>
      </c>
    </row>
    <row r="195" spans="1:9" x14ac:dyDescent="0.2">
      <c r="A195" s="1">
        <f t="shared" si="13"/>
        <v>8.6499999999999879</v>
      </c>
      <c r="B195" s="1">
        <f t="shared" si="15"/>
        <v>0.10391451290465538</v>
      </c>
      <c r="C195" s="1">
        <f t="shared" si="14"/>
        <v>0.10909217765521489</v>
      </c>
      <c r="D195" s="21">
        <f t="shared" si="12"/>
        <v>-4.324999999999994</v>
      </c>
      <c r="E195" s="23"/>
      <c r="F195" s="23"/>
      <c r="G195" s="25"/>
      <c r="I195" s="1">
        <f t="shared" si="16"/>
        <v>0</v>
      </c>
    </row>
    <row r="196" spans="1:9" x14ac:dyDescent="0.2">
      <c r="A196" s="1">
        <f t="shared" si="13"/>
        <v>8.6999999999999886</v>
      </c>
      <c r="B196" s="1">
        <f t="shared" si="15"/>
        <v>0.10131665008203899</v>
      </c>
      <c r="C196" s="1">
        <f t="shared" si="14"/>
        <v>0.10639868219188689</v>
      </c>
      <c r="D196" s="21">
        <f t="shared" si="12"/>
        <v>-4.3499999999999943</v>
      </c>
      <c r="E196" s="23"/>
      <c r="F196" s="23"/>
      <c r="G196" s="25"/>
      <c r="I196" s="1">
        <f t="shared" si="16"/>
        <v>0</v>
      </c>
    </row>
    <row r="197" spans="1:9" x14ac:dyDescent="0.2">
      <c r="A197" s="1">
        <f t="shared" si="13"/>
        <v>8.7499999999999893</v>
      </c>
      <c r="B197" s="1">
        <f t="shared" si="15"/>
        <v>9.8783733829988021E-2</v>
      </c>
      <c r="C197" s="1">
        <f t="shared" si="14"/>
        <v>0.10377168936849972</v>
      </c>
      <c r="D197" s="21">
        <f t="shared" si="12"/>
        <v>-4.3749999999999947</v>
      </c>
      <c r="E197" s="23"/>
      <c r="F197" s="23"/>
      <c r="G197" s="25"/>
      <c r="I197" s="1">
        <f t="shared" si="16"/>
        <v>0</v>
      </c>
    </row>
    <row r="198" spans="1:9" x14ac:dyDescent="0.2">
      <c r="A198" s="1">
        <f t="shared" si="13"/>
        <v>8.7999999999999901</v>
      </c>
      <c r="B198" s="1">
        <f t="shared" si="15"/>
        <v>9.6314140484238323E-2</v>
      </c>
      <c r="C198" s="1">
        <f t="shared" si="14"/>
        <v>0.10120955722902295</v>
      </c>
      <c r="D198" s="21">
        <f t="shared" si="12"/>
        <v>-4.399999999999995</v>
      </c>
      <c r="E198" s="23"/>
      <c r="F198" s="23"/>
      <c r="G198" s="25"/>
      <c r="I198" s="1">
        <f t="shared" si="16"/>
        <v>0</v>
      </c>
    </row>
    <row r="199" spans="1:9" x14ac:dyDescent="0.2">
      <c r="A199" s="1">
        <f t="shared" si="13"/>
        <v>8.8499999999999908</v>
      </c>
      <c r="B199" s="1">
        <f t="shared" si="15"/>
        <v>9.3906286972132366E-2</v>
      </c>
      <c r="C199" s="1">
        <f t="shared" si="14"/>
        <v>9.8710684357464884E-2</v>
      </c>
      <c r="D199" s="21">
        <f t="shared" si="12"/>
        <v>-4.4249999999999954</v>
      </c>
      <c r="E199" s="23"/>
      <c r="F199" s="23"/>
      <c r="G199" s="25"/>
      <c r="I199" s="1">
        <f t="shared" si="16"/>
        <v>0</v>
      </c>
    </row>
    <row r="200" spans="1:9" x14ac:dyDescent="0.2">
      <c r="A200" s="1">
        <f t="shared" si="13"/>
        <v>8.8999999999999915</v>
      </c>
      <c r="B200" s="1">
        <f t="shared" si="15"/>
        <v>9.1558629797829055E-2</v>
      </c>
      <c r="C200" s="1">
        <f t="shared" si="14"/>
        <v>9.6273508876935587E-2</v>
      </c>
      <c r="D200" s="21">
        <f t="shared" si="12"/>
        <v>-4.4499999999999957</v>
      </c>
      <c r="E200" s="23"/>
      <c r="F200" s="23"/>
      <c r="G200" s="25"/>
      <c r="I200" s="1">
        <f t="shared" si="16"/>
        <v>0</v>
      </c>
    </row>
    <row r="201" spans="1:9" x14ac:dyDescent="0.2">
      <c r="A201" s="1">
        <f t="shared" si="13"/>
        <v>8.9499999999999922</v>
      </c>
      <c r="B201" s="1">
        <f t="shared" si="15"/>
        <v>8.9269664052883335E-2</v>
      </c>
      <c r="C201" s="1">
        <f t="shared" si="14"/>
        <v>9.3896507473422972E-2</v>
      </c>
      <c r="D201" s="21">
        <f t="shared" si="12"/>
        <v>-4.4749999999999961</v>
      </c>
      <c r="E201" s="23"/>
      <c r="F201" s="23"/>
      <c r="G201" s="25"/>
      <c r="I201" s="1">
        <f t="shared" si="16"/>
        <v>0</v>
      </c>
    </row>
    <row r="202" spans="1:9" x14ac:dyDescent="0.2">
      <c r="A202" s="1">
        <f t="shared" si="13"/>
        <v>8.9999999999999929</v>
      </c>
      <c r="B202" s="1">
        <f t="shared" si="15"/>
        <v>8.703792245156125E-2</v>
      </c>
      <c r="C202" s="1">
        <f t="shared" si="14"/>
        <v>9.1578194443671823E-2</v>
      </c>
      <c r="D202" s="21">
        <f t="shared" si="12"/>
        <v>-4.4999999999999964</v>
      </c>
      <c r="E202" s="23"/>
      <c r="F202" s="23"/>
      <c r="G202" s="25"/>
      <c r="I202" s="1">
        <f t="shared" si="16"/>
        <v>0</v>
      </c>
    </row>
    <row r="203" spans="1:9" x14ac:dyDescent="0.2">
      <c r="A203" s="1">
        <f t="shared" si="13"/>
        <v>9.0499999999999936</v>
      </c>
      <c r="B203" s="1">
        <f t="shared" si="15"/>
        <v>8.4861974390272224E-2</v>
      </c>
      <c r="C203" s="1">
        <f t="shared" si="14"/>
        <v>8.9317120766571126E-2</v>
      </c>
      <c r="D203" s="21">
        <f t="shared" si="12"/>
        <v>-4.5249999999999968</v>
      </c>
      <c r="E203" s="23"/>
      <c r="F203" s="23"/>
      <c r="G203" s="25"/>
      <c r="I203" s="1">
        <f t="shared" si="16"/>
        <v>0</v>
      </c>
    </row>
    <row r="204" spans="1:9" x14ac:dyDescent="0.2">
      <c r="A204" s="1">
        <f t="shared" si="13"/>
        <v>9.0999999999999943</v>
      </c>
      <c r="B204" s="1">
        <f t="shared" si="15"/>
        <v>8.2740425030515416E-2</v>
      </c>
      <c r="C204" s="1">
        <f t="shared" si="14"/>
        <v>8.7111873197468423E-2</v>
      </c>
      <c r="D204" s="21">
        <f t="shared" si="12"/>
        <v>-4.5499999999999972</v>
      </c>
      <c r="E204" s="23"/>
      <c r="F204" s="23"/>
      <c r="G204" s="25"/>
      <c r="I204" s="1">
        <f t="shared" si="16"/>
        <v>0</v>
      </c>
    </row>
    <row r="205" spans="1:9" x14ac:dyDescent="0.2">
      <c r="A205" s="1">
        <f t="shared" si="13"/>
        <v>9.149999999999995</v>
      </c>
      <c r="B205" s="1">
        <f t="shared" si="15"/>
        <v>8.0671914404752534E-2</v>
      </c>
      <c r="C205" s="1">
        <f t="shared" si="14"/>
        <v>8.4961073384846167E-2</v>
      </c>
      <c r="D205" s="21">
        <f t="shared" si="12"/>
        <v>-4.5749999999999975</v>
      </c>
      <c r="E205" s="23"/>
      <c r="F205" s="23"/>
      <c r="G205" s="25"/>
      <c r="I205" s="1">
        <f t="shared" si="16"/>
        <v>0</v>
      </c>
    </row>
    <row r="206" spans="1:9" x14ac:dyDescent="0.2">
      <c r="A206" s="1">
        <f t="shared" si="13"/>
        <v>9.1999999999999957</v>
      </c>
      <c r="B206" s="1">
        <f t="shared" si="15"/>
        <v>7.8655116544633724E-2</v>
      </c>
      <c r="C206" s="1">
        <f t="shared" si="14"/>
        <v>8.2863377008806999E-2</v>
      </c>
      <c r="D206" s="21">
        <f t="shared" si="12"/>
        <v>-4.5999999999999979</v>
      </c>
      <c r="E206" s="23"/>
      <c r="F206" s="23"/>
      <c r="G206" s="25"/>
      <c r="I206" s="1">
        <f t="shared" si="16"/>
        <v>0</v>
      </c>
    </row>
    <row r="207" spans="1:9" x14ac:dyDescent="0.2">
      <c r="A207" s="1">
        <f t="shared" si="13"/>
        <v>9.2499999999999964</v>
      </c>
      <c r="B207" s="1">
        <f t="shared" si="15"/>
        <v>7.6688738631017883E-2</v>
      </c>
      <c r="C207" s="1">
        <f t="shared" si="14"/>
        <v>8.0817472940830096E-2</v>
      </c>
      <c r="D207" s="21">
        <f t="shared" si="12"/>
        <v>-4.6249999999999982</v>
      </c>
      <c r="E207" s="23"/>
      <c r="F207" s="23"/>
      <c r="G207" s="25"/>
      <c r="I207" s="1">
        <f t="shared" si="16"/>
        <v>0</v>
      </c>
    </row>
    <row r="208" spans="1:9" x14ac:dyDescent="0.2">
      <c r="A208" s="1">
        <f t="shared" si="13"/>
        <v>9.2999999999999972</v>
      </c>
      <c r="B208" s="1">
        <f t="shared" si="15"/>
        <v>7.4771520165242439E-2</v>
      </c>
      <c r="C208" s="1">
        <f t="shared" si="14"/>
        <v>7.8822082424273132E-2</v>
      </c>
      <c r="D208" s="21">
        <f t="shared" si="12"/>
        <v>-4.6499999999999986</v>
      </c>
      <c r="E208" s="23"/>
      <c r="F208" s="23"/>
      <c r="G208" s="25"/>
      <c r="I208" s="1">
        <f t="shared" si="16"/>
        <v>0</v>
      </c>
    </row>
    <row r="209" spans="1:9" x14ac:dyDescent="0.2">
      <c r="A209" s="1">
        <f t="shared" si="13"/>
        <v>9.3499999999999979</v>
      </c>
      <c r="B209" s="1">
        <f t="shared" si="15"/>
        <v>7.2902232161111372E-2</v>
      </c>
      <c r="C209" s="1">
        <f t="shared" si="14"/>
        <v>7.6875958275107778E-2</v>
      </c>
      <c r="D209" s="21">
        <f t="shared" si="12"/>
        <v>-4.6749999999999989</v>
      </c>
      <c r="E209" s="23"/>
      <c r="F209" s="23"/>
      <c r="G209" s="25"/>
      <c r="I209" s="1">
        <f t="shared" si="16"/>
        <v>0</v>
      </c>
    </row>
    <row r="210" spans="1:9" x14ac:dyDescent="0.2">
      <c r="A210" s="1">
        <f t="shared" si="13"/>
        <v>9.3999999999999986</v>
      </c>
      <c r="B210" s="1">
        <f t="shared" si="15"/>
        <v>7.1079676357083593E-2</v>
      </c>
      <c r="C210" s="1">
        <f t="shared" si="14"/>
        <v>7.497788410238912E-2</v>
      </c>
      <c r="D210" s="21">
        <f t="shared" si="12"/>
        <v>-4.6999999999999993</v>
      </c>
      <c r="E210" s="23"/>
      <c r="F210" s="23"/>
      <c r="G210" s="25"/>
      <c r="I210" s="1">
        <f t="shared" si="16"/>
        <v>0</v>
      </c>
    </row>
    <row r="211" spans="1:9" x14ac:dyDescent="0.2">
      <c r="A211" s="1">
        <f t="shared" si="13"/>
        <v>9.4499999999999993</v>
      </c>
      <c r="B211" s="1">
        <f t="shared" si="15"/>
        <v>6.9302684448156501E-2</v>
      </c>
      <c r="C211" s="1">
        <f t="shared" si="14"/>
        <v>7.3126673547971616E-2</v>
      </c>
      <c r="D211" s="21">
        <f t="shared" si="12"/>
        <v>-4.7249999999999996</v>
      </c>
      <c r="E211" s="23"/>
      <c r="F211" s="23"/>
      <c r="G211" s="25"/>
      <c r="I211" s="1">
        <f t="shared" si="16"/>
        <v>0</v>
      </c>
    </row>
    <row r="212" spans="1:9" x14ac:dyDescent="0.2">
      <c r="A212" s="1">
        <f t="shared" si="13"/>
        <v>9.5</v>
      </c>
      <c r="B212" s="1">
        <f t="shared" si="15"/>
        <v>6.757011733695259E-2</v>
      </c>
      <c r="C212" s="1">
        <f t="shared" si="14"/>
        <v>7.1321169544996788E-2</v>
      </c>
      <c r="D212" s="21">
        <f t="shared" si="12"/>
        <v>-4.75</v>
      </c>
      <c r="E212" s="23"/>
      <c r="F212" s="23"/>
      <c r="G212" s="25"/>
      <c r="I212" s="1">
        <f t="shared" si="16"/>
        <v>0</v>
      </c>
    </row>
    <row r="213" spans="1:9" x14ac:dyDescent="0.2">
      <c r="A213" s="1">
        <f t="shared" si="13"/>
        <v>9.5500000000000007</v>
      </c>
      <c r="B213" s="1">
        <f t="shared" si="15"/>
        <v>6.5880864403528777E-2</v>
      </c>
      <c r="C213" s="1">
        <f t="shared" si="14"/>
        <v>6.9560243594688598E-2</v>
      </c>
      <c r="D213" s="21">
        <f t="shared" si="12"/>
        <v>-4.7750000000000004</v>
      </c>
      <c r="E213" s="23"/>
      <c r="F213" s="23"/>
      <c r="G213" s="25"/>
      <c r="I213" s="1">
        <f t="shared" si="16"/>
        <v>0</v>
      </c>
    </row>
    <row r="214" spans="1:9" x14ac:dyDescent="0.2">
      <c r="A214" s="1">
        <f t="shared" si="13"/>
        <v>9.6000000000000014</v>
      </c>
      <c r="B214" s="1">
        <f t="shared" si="15"/>
        <v>6.4233842793440563E-2</v>
      </c>
      <c r="C214" s="1">
        <f t="shared" si="14"/>
        <v>6.7842795061005101E-2</v>
      </c>
      <c r="D214" s="21">
        <f t="shared" si="12"/>
        <v>-4.8000000000000007</v>
      </c>
      <c r="E214" s="23"/>
      <c r="F214" s="23"/>
      <c r="G214" s="25"/>
      <c r="I214" s="1">
        <f t="shared" si="16"/>
        <v>0</v>
      </c>
    </row>
    <row r="215" spans="1:9" x14ac:dyDescent="0.2">
      <c r="A215" s="1">
        <f t="shared" si="13"/>
        <v>9.6500000000000021</v>
      </c>
      <c r="B215" s="1">
        <f t="shared" si="15"/>
        <v>6.2627996723604543E-2</v>
      </c>
      <c r="C215" s="1">
        <f t="shared" si="14"/>
        <v>6.6167750482705054E-2</v>
      </c>
      <c r="D215" s="21">
        <f t="shared" ref="D215:D222" si="17">LN((C235 - $B$14)/($B$13-$B$14))</f>
        <v>-4.8250000000000011</v>
      </c>
      <c r="E215" s="23"/>
      <c r="F215" s="23"/>
      <c r="G215" s="25"/>
      <c r="I215" s="1">
        <f t="shared" si="16"/>
        <v>0</v>
      </c>
    </row>
    <row r="216" spans="1:9" x14ac:dyDescent="0.2">
      <c r="A216" s="1">
        <f t="shared" ref="A216:A222" si="18">A215+$B$16</f>
        <v>9.7000000000000028</v>
      </c>
      <c r="B216" s="1">
        <f t="shared" si="15"/>
        <v>6.1062296805514428E-2</v>
      </c>
      <c r="C216" s="1">
        <f t="shared" si="14"/>
        <v>6.4534062902399714E-2</v>
      </c>
      <c r="D216" s="21">
        <f t="shared" si="17"/>
        <v>-4.8500000000000014</v>
      </c>
      <c r="E216" s="23"/>
      <c r="F216" s="23"/>
      <c r="G216" s="25"/>
      <c r="I216" s="1">
        <f t="shared" si="16"/>
        <v>0</v>
      </c>
    </row>
    <row r="217" spans="1:9" x14ac:dyDescent="0.2">
      <c r="A217" s="1">
        <f t="shared" si="18"/>
        <v>9.7500000000000036</v>
      </c>
      <c r="B217" s="1">
        <f t="shared" si="15"/>
        <v>5.9535739385376568E-2</v>
      </c>
      <c r="C217" s="1">
        <f t="shared" si="14"/>
        <v>6.2940711212170333E-2</v>
      </c>
      <c r="D217" s="21">
        <f t="shared" si="17"/>
        <v>-4.8750000000000018</v>
      </c>
      <c r="E217" s="23"/>
      <c r="F217" s="23"/>
      <c r="G217" s="25"/>
      <c r="I217" s="1">
        <f t="shared" si="16"/>
        <v>0</v>
      </c>
    </row>
    <row r="218" spans="1:9" x14ac:dyDescent="0.2">
      <c r="A218" s="1">
        <f t="shared" si="18"/>
        <v>9.8000000000000043</v>
      </c>
      <c r="B218" s="1">
        <f t="shared" si="15"/>
        <v>5.8047345900742155E-2</v>
      </c>
      <c r="C218" s="1">
        <f t="shared" si="14"/>
        <v>6.1386699515342508E-2</v>
      </c>
      <c r="D218" s="21">
        <f t="shared" si="17"/>
        <v>-4.9000000000000021</v>
      </c>
      <c r="E218" s="23"/>
      <c r="F218" s="23"/>
      <c r="G218" s="25"/>
      <c r="I218" s="1">
        <f t="shared" si="16"/>
        <v>0</v>
      </c>
    </row>
    <row r="219" spans="1:9" x14ac:dyDescent="0.2">
      <c r="A219" s="1">
        <f t="shared" si="18"/>
        <v>9.850000000000005</v>
      </c>
      <c r="B219" s="1">
        <f t="shared" si="15"/>
        <v>5.65961622532236E-2</v>
      </c>
      <c r="C219" s="1">
        <f t="shared" si="14"/>
        <v>5.9871056504018375E-2</v>
      </c>
      <c r="D219" s="21">
        <f t="shared" si="17"/>
        <v>-4.9250000000000025</v>
      </c>
      <c r="E219" s="23"/>
      <c r="F219" s="23"/>
      <c r="G219" s="25"/>
      <c r="I219" s="1">
        <f t="shared" si="16"/>
        <v>0</v>
      </c>
    </row>
    <row r="220" spans="1:9" x14ac:dyDescent="0.2">
      <c r="A220" s="1">
        <f t="shared" si="18"/>
        <v>9.9000000000000057</v>
      </c>
      <c r="B220" s="1">
        <f t="shared" si="15"/>
        <v>5.5181258196893013E-2</v>
      </c>
      <c r="C220" s="1">
        <f t="shared" si="14"/>
        <v>5.8392834851977472E-2</v>
      </c>
      <c r="D220" s="21">
        <f t="shared" si="17"/>
        <v>-4.9500000000000028</v>
      </c>
      <c r="E220" s="23"/>
      <c r="F220" s="23"/>
      <c r="G220" s="25"/>
      <c r="I220" s="1">
        <f t="shared" si="16"/>
        <v>0</v>
      </c>
    </row>
    <row r="221" spans="1:9" x14ac:dyDescent="0.2">
      <c r="A221" s="1">
        <f t="shared" si="18"/>
        <v>9.9500000000000064</v>
      </c>
      <c r="B221" s="1">
        <f t="shared" si="15"/>
        <v>5.3801726741970687E-2</v>
      </c>
      <c r="C221" s="1">
        <f t="shared" si="14"/>
        <v>5.6951110622567087E-2</v>
      </c>
      <c r="D221" s="21">
        <f t="shared" si="17"/>
        <v>-4.9750000000000032</v>
      </c>
      <c r="E221" s="23"/>
      <c r="F221" s="23"/>
      <c r="G221" s="25"/>
      <c r="I221" s="1">
        <f t="shared" si="16"/>
        <v>0</v>
      </c>
    </row>
    <row r="222" spans="1:9" x14ac:dyDescent="0.2">
      <c r="A222" s="1">
        <f t="shared" si="18"/>
        <v>10.000000000000007</v>
      </c>
      <c r="B222" s="1">
        <f t="shared" si="15"/>
        <v>5.2456683573421418E-2</v>
      </c>
      <c r="C222" s="1">
        <f t="shared" si="14"/>
        <v>5.5544982691211733E-2</v>
      </c>
      <c r="D222" s="21">
        <f t="shared" si="17"/>
        <v>-5.0000000000000036</v>
      </c>
      <c r="E222" s="23"/>
      <c r="F222" s="23"/>
      <c r="G222" s="25"/>
      <c r="I222" s="1">
        <f t="shared" si="16"/>
        <v>0</v>
      </c>
    </row>
    <row r="223" spans="1:9" x14ac:dyDescent="0.2">
      <c r="A223" s="1"/>
      <c r="B223" s="1">
        <f t="shared" si="15"/>
        <v>5.1145266484085884E-2</v>
      </c>
      <c r="C223" s="1">
        <f t="shared" si="14"/>
        <v>5.4173572182180954E-2</v>
      </c>
    </row>
    <row r="224" spans="1:9" x14ac:dyDescent="0.2">
      <c r="A224" s="1"/>
      <c r="B224" s="1">
        <f t="shared" si="15"/>
        <v>4.9866634821983738E-2</v>
      </c>
      <c r="C224" s="1">
        <f t="shared" si="14"/>
        <v>5.2836021919263419E-2</v>
      </c>
    </row>
    <row r="225" spans="1:3" x14ac:dyDescent="0.2">
      <c r="A225" s="1"/>
      <c r="B225" s="1">
        <f t="shared" si="15"/>
        <v>4.8619968951434146E-2</v>
      </c>
      <c r="C225" s="1">
        <f t="shared" si="14"/>
        <v>5.1531495890003845E-2</v>
      </c>
    </row>
    <row r="226" spans="1:3" x14ac:dyDescent="0.2">
      <c r="A226" s="1"/>
      <c r="B226" s="1">
        <f t="shared" si="15"/>
        <v>4.7404469727648293E-2</v>
      </c>
      <c r="C226" s="1">
        <f t="shared" si="14"/>
        <v>5.0259178723168013E-2</v>
      </c>
    </row>
    <row r="227" spans="1:3" x14ac:dyDescent="0.2">
      <c r="A227" s="1"/>
      <c r="B227" s="1">
        <f t="shared" si="15"/>
        <v>4.6219357984457088E-2</v>
      </c>
      <c r="C227" s="1">
        <f t="shared" si="14"/>
        <v>4.9018275179109227E-2</v>
      </c>
    </row>
    <row r="228" spans="1:3" x14ac:dyDescent="0.2">
      <c r="A228" s="1"/>
      <c r="B228" s="1">
        <f t="shared" si="15"/>
        <v>4.5063874034845658E-2</v>
      </c>
      <c r="C228" s="1">
        <f t="shared" si="14"/>
        <v>4.7808009652717608E-2</v>
      </c>
    </row>
    <row r="229" spans="1:3" x14ac:dyDescent="0.2">
      <c r="A229" s="1"/>
      <c r="B229" s="1">
        <f t="shared" si="15"/>
        <v>4.3937277183974513E-2</v>
      </c>
      <c r="C229" s="1">
        <f t="shared" si="14"/>
        <v>4.6627625688641677E-2</v>
      </c>
    </row>
    <row r="230" spans="1:3" x14ac:dyDescent="0.2">
      <c r="A230" s="1"/>
      <c r="B230" s="1">
        <f t="shared" si="15"/>
        <v>4.2838845254375153E-2</v>
      </c>
      <c r="C230" s="1">
        <f t="shared" si="14"/>
        <v>4.5476385508479121E-2</v>
      </c>
    </row>
    <row r="231" spans="1:3" x14ac:dyDescent="0.2">
      <c r="A231" s="1"/>
      <c r="B231" s="1">
        <f t="shared" si="15"/>
        <v>4.1767874123015775E-2</v>
      </c>
      <c r="C231" s="1">
        <f t="shared" si="14"/>
        <v>4.4353569549641293E-2</v>
      </c>
    </row>
    <row r="232" spans="1:3" x14ac:dyDescent="0.2">
      <c r="B232" s="1">
        <f t="shared" si="15"/>
        <v>4.0723677269940382E-2</v>
      </c>
      <c r="C232" s="1">
        <f t="shared" si="14"/>
        <v>4.3258476015603169E-2</v>
      </c>
    </row>
    <row r="233" spans="1:3" x14ac:dyDescent="0.2">
      <c r="B233" s="1">
        <f t="shared" si="15"/>
        <v>3.9705585338191872E-2</v>
      </c>
      <c r="C233" s="1">
        <f t="shared" si="14"/>
        <v>4.2190420437257653E-2</v>
      </c>
    </row>
    <row r="234" spans="1:3" x14ac:dyDescent="0.2">
      <c r="B234" s="1">
        <f t="shared" si="15"/>
        <v>3.8712945704737073E-2</v>
      </c>
      <c r="C234" s="1">
        <f t="shared" ref="C234:C242" si="19">$B$14+($B$13-$B$14)*EXP(-($A214/$B$15))</f>
        <v>4.1148735245100113E-2</v>
      </c>
    </row>
    <row r="235" spans="1:3" x14ac:dyDescent="0.2">
      <c r="B235" s="1">
        <f t="shared" si="15"/>
        <v>3.774512206211865E-2</v>
      </c>
      <c r="C235" s="1">
        <f t="shared" si="19"/>
        <v>4.0132769351975725E-2</v>
      </c>
    </row>
    <row r="236" spans="1:3" x14ac:dyDescent="0.2">
      <c r="B236" s="1">
        <f t="shared" ref="B236:B242" si="20">B235+($B$16/$B$15)*($B$14-B235)</f>
        <v>3.6801494010565684E-2</v>
      </c>
      <c r="C236" s="1">
        <f t="shared" si="19"/>
        <v>3.9141887746128798E-2</v>
      </c>
    </row>
    <row r="237" spans="1:3" x14ac:dyDescent="0.2">
      <c r="B237" s="1">
        <f t="shared" si="20"/>
        <v>3.5881456660301542E-2</v>
      </c>
      <c r="C237" s="1">
        <f t="shared" si="19"/>
        <v>3.8175471094299737E-2</v>
      </c>
    </row>
    <row r="238" spans="1:3" x14ac:dyDescent="0.2">
      <c r="B238" s="1">
        <f t="shared" si="20"/>
        <v>3.4984420243794001E-2</v>
      </c>
      <c r="C238" s="1">
        <f t="shared" si="19"/>
        <v>3.7232915354621622E-2</v>
      </c>
    </row>
    <row r="239" spans="1:3" x14ac:dyDescent="0.2">
      <c r="B239" s="1">
        <f t="shared" si="20"/>
        <v>3.410980973769915E-2</v>
      </c>
      <c r="C239" s="1">
        <f t="shared" si="19"/>
        <v>3.6313631399074356E-2</v>
      </c>
    </row>
    <row r="240" spans="1:3" x14ac:dyDescent="0.2">
      <c r="B240" s="1">
        <f t="shared" si="20"/>
        <v>3.3257064494256673E-2</v>
      </c>
      <c r="C240" s="1">
        <f t="shared" si="19"/>
        <v>3.54170446452605E-2</v>
      </c>
    </row>
    <row r="241" spans="2:3" x14ac:dyDescent="0.2">
      <c r="B241" s="1">
        <f t="shared" si="20"/>
        <v>3.2425637881900254E-2</v>
      </c>
      <c r="C241" s="1">
        <f t="shared" si="19"/>
        <v>3.4542594697272534E-2</v>
      </c>
    </row>
    <row r="242" spans="2:3" x14ac:dyDescent="0.2">
      <c r="B242" s="1">
        <f t="shared" si="20"/>
        <v>3.161499693485275E-2</v>
      </c>
      <c r="C242" s="1">
        <f t="shared" si="19"/>
        <v>3.3689734995427219E-2</v>
      </c>
    </row>
  </sheetData>
  <mergeCells count="3">
    <mergeCell ref="A19:C20"/>
    <mergeCell ref="D19:G20"/>
    <mergeCell ref="D5:F6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1"/>
  <sheetViews>
    <sheetView zoomScale="130" zoomScaleNormal="130" zoomScalePageLayoutView="130" workbookViewId="0">
      <selection activeCell="B14" sqref="B14"/>
    </sheetView>
  </sheetViews>
  <sheetFormatPr baseColWidth="10" defaultRowHeight="16" x14ac:dyDescent="0.2"/>
  <cols>
    <col min="3" max="3" width="15.33203125" style="1" customWidth="1"/>
    <col min="4" max="4" width="12.33203125" customWidth="1"/>
    <col min="5" max="5" width="21.5" customWidth="1"/>
    <col min="6" max="6" width="18.1640625" customWidth="1"/>
  </cols>
  <sheetData>
    <row r="1" spans="1:6" x14ac:dyDescent="0.2">
      <c r="A1" s="2" t="s">
        <v>35</v>
      </c>
      <c r="B1" s="2"/>
    </row>
    <row r="2" spans="1:6" x14ac:dyDescent="0.2">
      <c r="A2" s="2" t="s">
        <v>5</v>
      </c>
      <c r="B2" s="2"/>
    </row>
    <row r="3" spans="1:6" x14ac:dyDescent="0.2">
      <c r="A3" s="3">
        <v>42761</v>
      </c>
      <c r="B3" s="3"/>
    </row>
    <row r="4" spans="1:6" x14ac:dyDescent="0.2">
      <c r="A4" s="3"/>
      <c r="B4" s="1"/>
      <c r="C4"/>
    </row>
    <row r="5" spans="1:6" ht="16" customHeight="1" x14ac:dyDescent="0.2">
      <c r="A5" s="3"/>
      <c r="B5" s="26" t="s">
        <v>33</v>
      </c>
      <c r="C5"/>
      <c r="D5" s="43" t="s">
        <v>44</v>
      </c>
      <c r="E5" s="44"/>
      <c r="F5" s="45"/>
    </row>
    <row r="6" spans="1:6" ht="16" customHeight="1" x14ac:dyDescent="0.2">
      <c r="A6" s="3"/>
      <c r="B6" s="26" t="s">
        <v>34</v>
      </c>
      <c r="C6"/>
      <c r="D6" s="46"/>
      <c r="E6" s="47"/>
      <c r="F6" s="48"/>
    </row>
    <row r="7" spans="1:6" x14ac:dyDescent="0.2">
      <c r="A7" s="3"/>
      <c r="B7" s="26"/>
      <c r="C7"/>
    </row>
    <row r="8" spans="1:6" x14ac:dyDescent="0.2">
      <c r="A8" s="3"/>
      <c r="B8" s="26" t="s">
        <v>32</v>
      </c>
      <c r="C8"/>
    </row>
    <row r="9" spans="1:6" x14ac:dyDescent="0.2">
      <c r="A9" s="3"/>
      <c r="B9" s="1"/>
      <c r="C9"/>
    </row>
    <row r="10" spans="1:6" x14ac:dyDescent="0.2">
      <c r="A10" s="3"/>
      <c r="B10" s="1"/>
      <c r="C10"/>
    </row>
    <row r="11" spans="1:6" ht="17" thickBot="1" x14ac:dyDescent="0.25">
      <c r="A11" s="13" t="s">
        <v>31</v>
      </c>
      <c r="B11" s="1"/>
      <c r="C11"/>
    </row>
    <row r="12" spans="1:6" ht="18" thickTop="1" thickBot="1" x14ac:dyDescent="0.25">
      <c r="A12" s="6" t="s">
        <v>38</v>
      </c>
      <c r="B12" s="4">
        <v>2</v>
      </c>
      <c r="C12" t="s">
        <v>39</v>
      </c>
      <c r="D12" t="s">
        <v>40</v>
      </c>
    </row>
    <row r="13" spans="1:6" ht="18" thickTop="1" thickBot="1" x14ac:dyDescent="0.25">
      <c r="A13" s="6" t="s">
        <v>3</v>
      </c>
      <c r="B13" s="4">
        <v>2</v>
      </c>
      <c r="C13" t="s">
        <v>4</v>
      </c>
      <c r="D13" t="s">
        <v>13</v>
      </c>
    </row>
    <row r="14" spans="1:6" ht="17" thickTop="1" x14ac:dyDescent="0.2">
      <c r="A14" s="6" t="s">
        <v>25</v>
      </c>
      <c r="B14" s="28">
        <v>0.05</v>
      </c>
      <c r="C14" t="s">
        <v>4</v>
      </c>
      <c r="D14" t="s">
        <v>15</v>
      </c>
    </row>
    <row r="15" spans="1:6" x14ac:dyDescent="0.2">
      <c r="A15" s="6"/>
      <c r="B15" s="12"/>
      <c r="C15"/>
    </row>
    <row r="16" spans="1:6" ht="17" thickBot="1" x14ac:dyDescent="0.25">
      <c r="A16" s="6"/>
      <c r="B16" s="6"/>
      <c r="C16" s="12"/>
    </row>
    <row r="17" spans="1:8" x14ac:dyDescent="0.2">
      <c r="A17" s="37" t="s">
        <v>41</v>
      </c>
      <c r="B17" s="38"/>
      <c r="C17" s="38"/>
      <c r="D17" s="38"/>
      <c r="E17" s="32"/>
      <c r="F17" s="33"/>
      <c r="G17" s="33"/>
      <c r="H17" s="33"/>
    </row>
    <row r="18" spans="1:8" ht="17" thickBot="1" x14ac:dyDescent="0.25">
      <c r="A18" s="39"/>
      <c r="B18" s="40"/>
      <c r="C18" s="40"/>
      <c r="D18" s="40"/>
      <c r="E18" s="32"/>
      <c r="F18" s="33"/>
      <c r="G18" s="33"/>
      <c r="H18" s="33"/>
    </row>
    <row r="19" spans="1:8" s="8" customFormat="1" ht="37" customHeight="1" x14ac:dyDescent="0.2">
      <c r="A19" s="19" t="s">
        <v>6</v>
      </c>
      <c r="B19" s="16" t="s">
        <v>42</v>
      </c>
      <c r="C19" s="17" t="s">
        <v>47</v>
      </c>
      <c r="D19" s="17" t="s">
        <v>26</v>
      </c>
      <c r="E19" s="29"/>
      <c r="F19" s="30"/>
      <c r="G19" s="31"/>
      <c r="H19" s="31"/>
    </row>
    <row r="20" spans="1:8" x14ac:dyDescent="0.2">
      <c r="A20">
        <v>0</v>
      </c>
      <c r="B20">
        <f>$B$12*A20</f>
        <v>0</v>
      </c>
      <c r="C20" s="1">
        <f>$B$20</f>
        <v>0</v>
      </c>
      <c r="D20" s="27">
        <f>B20-($B$12*$B$13)*(1-EXP(-A20/$B$13))</f>
        <v>0</v>
      </c>
      <c r="E20" s="21"/>
      <c r="F20" s="22"/>
      <c r="G20" s="23"/>
      <c r="H20" s="23"/>
    </row>
    <row r="21" spans="1:8" x14ac:dyDescent="0.2">
      <c r="A21" s="1">
        <f>A20+$B$14</f>
        <v>0.05</v>
      </c>
      <c r="B21">
        <f t="shared" ref="B21:B84" si="0">$B$12*A21</f>
        <v>0.1</v>
      </c>
      <c r="C21" s="1">
        <f>C20+($B$14/$B$13)*(B21-C20)</f>
        <v>2.5000000000000005E-3</v>
      </c>
      <c r="D21" s="27">
        <f t="shared" ref="D21:D84" si="1">B21-($B$12*$B$13)*(1-EXP(-A21/$B$13))</f>
        <v>1.239648113330466E-3</v>
      </c>
      <c r="E21" s="21"/>
      <c r="F21" s="22"/>
      <c r="G21" s="23"/>
      <c r="H21" s="23"/>
    </row>
    <row r="22" spans="1:8" x14ac:dyDescent="0.2">
      <c r="A22" s="1">
        <f t="shared" ref="A22:A85" si="2">A21+$B$14</f>
        <v>0.1</v>
      </c>
      <c r="B22">
        <f t="shared" si="0"/>
        <v>0.2</v>
      </c>
      <c r="C22" s="1">
        <f t="shared" ref="C22:C85" si="3">C21+($B$14/$B$13)*(B22-C21)</f>
        <v>7.4375000000000014E-3</v>
      </c>
      <c r="D22" s="27">
        <f t="shared" si="1"/>
        <v>4.9176980028560746E-3</v>
      </c>
      <c r="E22" s="21"/>
      <c r="F22" s="23"/>
      <c r="G22" s="23"/>
      <c r="H22" s="23"/>
    </row>
    <row r="23" spans="1:8" x14ac:dyDescent="0.2">
      <c r="A23" s="1">
        <f t="shared" si="2"/>
        <v>0.15000000000000002</v>
      </c>
      <c r="B23">
        <f t="shared" si="0"/>
        <v>0.30000000000000004</v>
      </c>
      <c r="C23" s="1">
        <f t="shared" si="3"/>
        <v>1.4751562500000003E-2</v>
      </c>
      <c r="D23" s="27">
        <f t="shared" si="1"/>
        <v>1.0973945314211475E-2</v>
      </c>
      <c r="E23" s="21"/>
      <c r="F23" s="23"/>
      <c r="G23" s="23"/>
      <c r="H23" s="23"/>
    </row>
    <row r="24" spans="1:8" x14ac:dyDescent="0.2">
      <c r="A24" s="1">
        <f t="shared" si="2"/>
        <v>0.2</v>
      </c>
      <c r="B24">
        <f t="shared" si="0"/>
        <v>0.4</v>
      </c>
      <c r="C24" s="1">
        <f t="shared" si="3"/>
        <v>2.4382773437500005E-2</v>
      </c>
      <c r="D24" s="27">
        <f t="shared" si="1"/>
        <v>1.9349672143838093E-2</v>
      </c>
      <c r="E24" s="21"/>
      <c r="F24" s="23"/>
      <c r="G24" s="23"/>
      <c r="H24" s="23"/>
    </row>
    <row r="25" spans="1:8" x14ac:dyDescent="0.2">
      <c r="A25" s="1">
        <f t="shared" si="2"/>
        <v>0.25</v>
      </c>
      <c r="B25">
        <f t="shared" si="0"/>
        <v>0.5</v>
      </c>
      <c r="C25" s="1">
        <f t="shared" si="3"/>
        <v>3.6273204101562505E-2</v>
      </c>
      <c r="D25" s="27">
        <f t="shared" si="1"/>
        <v>2.998761033838182E-2</v>
      </c>
      <c r="E25" s="21"/>
      <c r="F25" s="23"/>
      <c r="G25" s="23"/>
      <c r="H25" s="23"/>
    </row>
    <row r="26" spans="1:8" x14ac:dyDescent="0.2">
      <c r="A26" s="1">
        <f t="shared" si="2"/>
        <v>0.3</v>
      </c>
      <c r="B26">
        <f t="shared" si="0"/>
        <v>0.6</v>
      </c>
      <c r="C26" s="1">
        <f t="shared" si="3"/>
        <v>5.0366373999023439E-2</v>
      </c>
      <c r="D26" s="27">
        <f t="shared" si="1"/>
        <v>4.283190570023121E-2</v>
      </c>
      <c r="E26" s="21"/>
      <c r="F26" s="23"/>
      <c r="G26" s="23"/>
      <c r="H26" s="23"/>
    </row>
    <row r="27" spans="1:8" x14ac:dyDescent="0.2">
      <c r="A27" s="1">
        <f t="shared" si="2"/>
        <v>0.35</v>
      </c>
      <c r="B27">
        <f t="shared" si="0"/>
        <v>0.7</v>
      </c>
      <c r="C27" s="1">
        <f t="shared" si="3"/>
        <v>6.6607214649047855E-2</v>
      </c>
      <c r="D27" s="27">
        <f t="shared" si="1"/>
        <v>5.7828083076829406E-2</v>
      </c>
      <c r="E27" s="21"/>
      <c r="F27" s="23"/>
      <c r="G27" s="23"/>
      <c r="H27" s="23"/>
    </row>
    <row r="28" spans="1:8" x14ac:dyDescent="0.2">
      <c r="A28" s="1">
        <f t="shared" si="2"/>
        <v>0.39999999999999997</v>
      </c>
      <c r="B28">
        <f t="shared" si="0"/>
        <v>0.79999999999999993</v>
      </c>
      <c r="C28" s="1">
        <f t="shared" si="3"/>
        <v>8.4942034282821655E-2</v>
      </c>
      <c r="D28" s="27">
        <f t="shared" si="1"/>
        <v>7.4923012311927217E-2</v>
      </c>
      <c r="E28" s="21"/>
      <c r="F28" s="23"/>
      <c r="G28" s="23"/>
      <c r="H28" s="23"/>
    </row>
    <row r="29" spans="1:8" x14ac:dyDescent="0.2">
      <c r="A29" s="1">
        <f t="shared" si="2"/>
        <v>0.44999999999999996</v>
      </c>
      <c r="B29">
        <f t="shared" si="0"/>
        <v>0.89999999999999991</v>
      </c>
      <c r="C29" s="1">
        <f t="shared" si="3"/>
        <v>0.10531848342575112</v>
      </c>
      <c r="D29" s="27">
        <f t="shared" si="1"/>
        <v>9.4064875037508155E-2</v>
      </c>
      <c r="E29" s="21"/>
      <c r="F29" s="23"/>
      <c r="G29" s="23"/>
      <c r="H29" s="23"/>
    </row>
    <row r="30" spans="1:8" x14ac:dyDescent="0.2">
      <c r="A30" s="1">
        <f t="shared" si="2"/>
        <v>0.49999999999999994</v>
      </c>
      <c r="B30">
        <f t="shared" si="0"/>
        <v>0.99999999999999989</v>
      </c>
      <c r="C30" s="1">
        <f t="shared" si="3"/>
        <v>0.12768552134010736</v>
      </c>
      <c r="D30" s="27">
        <f t="shared" si="1"/>
        <v>0.1152031322856194</v>
      </c>
      <c r="E30" s="21"/>
      <c r="F30" s="23"/>
      <c r="G30" s="23"/>
      <c r="H30" s="23"/>
    </row>
    <row r="31" spans="1:8" x14ac:dyDescent="0.2">
      <c r="A31" s="1">
        <f t="shared" si="2"/>
        <v>0.54999999999999993</v>
      </c>
      <c r="B31">
        <f t="shared" si="0"/>
        <v>1.0999999999999999</v>
      </c>
      <c r="C31" s="1">
        <f t="shared" si="3"/>
        <v>0.15199338330660467</v>
      </c>
      <c r="D31" s="27">
        <f t="shared" si="1"/>
        <v>0.13828849289987377</v>
      </c>
      <c r="E31" s="21"/>
      <c r="F31" s="23"/>
      <c r="G31" s="23"/>
      <c r="H31" s="23"/>
    </row>
    <row r="32" spans="1:8" x14ac:dyDescent="0.2">
      <c r="A32" s="1">
        <f t="shared" si="2"/>
        <v>0.6</v>
      </c>
      <c r="B32">
        <f t="shared" si="0"/>
        <v>1.2</v>
      </c>
      <c r="C32" s="1">
        <f t="shared" si="3"/>
        <v>0.17819354872393955</v>
      </c>
      <c r="D32" s="27">
        <f t="shared" si="1"/>
        <v>0.16327288272687146</v>
      </c>
      <c r="E32" s="21"/>
      <c r="F32" s="23"/>
      <c r="G32" s="23"/>
      <c r="H32" s="23"/>
    </row>
    <row r="33" spans="1:8" x14ac:dyDescent="0.2">
      <c r="A33" s="1">
        <f t="shared" si="2"/>
        <v>0.65</v>
      </c>
      <c r="B33">
        <f t="shared" si="0"/>
        <v>1.3</v>
      </c>
      <c r="C33" s="1">
        <f t="shared" si="3"/>
        <v>0.20623871000584107</v>
      </c>
      <c r="D33" s="27">
        <f t="shared" si="1"/>
        <v>0.19010941456828889</v>
      </c>
      <c r="E33" s="21"/>
      <c r="F33" s="23"/>
      <c r="G33" s="23"/>
      <c r="H33" s="23"/>
    </row>
    <row r="34" spans="1:8" x14ac:dyDescent="0.2">
      <c r="A34" s="1">
        <f t="shared" si="2"/>
        <v>0.70000000000000007</v>
      </c>
      <c r="B34">
        <f t="shared" si="0"/>
        <v>1.4000000000000001</v>
      </c>
      <c r="C34" s="1">
        <f t="shared" si="3"/>
        <v>0.23608274225569503</v>
      </c>
      <c r="D34" s="27">
        <f t="shared" si="1"/>
        <v>0.21875235887485389</v>
      </c>
      <c r="E34" s="21"/>
      <c r="F34" s="23"/>
      <c r="G34" s="23"/>
      <c r="H34" s="23"/>
    </row>
    <row r="35" spans="1:8" x14ac:dyDescent="0.2">
      <c r="A35" s="1">
        <f t="shared" si="2"/>
        <v>0.75000000000000011</v>
      </c>
      <c r="B35">
        <f t="shared" si="0"/>
        <v>1.5000000000000002</v>
      </c>
      <c r="C35" s="1">
        <f t="shared" si="3"/>
        <v>0.26768067369930265</v>
      </c>
      <c r="D35" s="27">
        <f t="shared" si="1"/>
        <v>0.24915711516388872</v>
      </c>
      <c r="E35" s="21"/>
      <c r="F35" s="23"/>
      <c r="G35" s="23"/>
      <c r="H35" s="23"/>
    </row>
    <row r="36" spans="1:8" x14ac:dyDescent="0.2">
      <c r="A36" s="1">
        <f t="shared" si="2"/>
        <v>0.80000000000000016</v>
      </c>
      <c r="B36">
        <f t="shared" si="0"/>
        <v>1.6000000000000003</v>
      </c>
      <c r="C36" s="1">
        <f t="shared" si="3"/>
        <v>0.30098865685682008</v>
      </c>
      <c r="D36" s="27">
        <f t="shared" si="1"/>
        <v>0.28128018414255718</v>
      </c>
      <c r="E36" s="21"/>
      <c r="F36" s="23"/>
      <c r="G36" s="23"/>
      <c r="H36" s="23"/>
    </row>
    <row r="37" spans="1:8" x14ac:dyDescent="0.2">
      <c r="A37" s="1">
        <f t="shared" si="2"/>
        <v>0.8500000000000002</v>
      </c>
      <c r="B37">
        <f t="shared" si="0"/>
        <v>1.7000000000000004</v>
      </c>
      <c r="C37" s="1">
        <f t="shared" si="3"/>
        <v>0.33596394043539957</v>
      </c>
      <c r="D37" s="27">
        <f t="shared" si="1"/>
        <v>0.31507914051938912</v>
      </c>
      <c r="E37" s="21"/>
      <c r="F37" s="23"/>
      <c r="G37" s="23"/>
      <c r="H37" s="23"/>
    </row>
    <row r="38" spans="1:8" x14ac:dyDescent="0.2">
      <c r="A38" s="1">
        <f t="shared" si="2"/>
        <v>0.90000000000000024</v>
      </c>
      <c r="B38">
        <f t="shared" si="0"/>
        <v>1.8000000000000005</v>
      </c>
      <c r="C38" s="1">
        <f t="shared" si="3"/>
        <v>0.37256484192451461</v>
      </c>
      <c r="D38" s="27">
        <f t="shared" si="1"/>
        <v>0.35051260648709337</v>
      </c>
      <c r="E38" s="21"/>
      <c r="F38" s="23"/>
      <c r="G38" s="23"/>
      <c r="H38" s="23"/>
    </row>
    <row r="39" spans="1:8" x14ac:dyDescent="0.2">
      <c r="A39" s="1">
        <f t="shared" si="2"/>
        <v>0.95000000000000029</v>
      </c>
      <c r="B39">
        <f t="shared" si="0"/>
        <v>1.9000000000000006</v>
      </c>
      <c r="C39" s="1">
        <f t="shared" si="3"/>
        <v>0.41075072087640174</v>
      </c>
      <c r="D39" s="27">
        <f t="shared" si="1"/>
        <v>0.38754022586008063</v>
      </c>
      <c r="E39" s="21"/>
      <c r="F39" s="23"/>
      <c r="G39" s="23"/>
      <c r="H39" s="23"/>
    </row>
    <row r="40" spans="1:8" x14ac:dyDescent="0.2">
      <c r="A40" s="1">
        <f t="shared" si="2"/>
        <v>1.0000000000000002</v>
      </c>
      <c r="B40">
        <f t="shared" si="0"/>
        <v>2.0000000000000004</v>
      </c>
      <c r="C40" s="1">
        <f t="shared" si="3"/>
        <v>0.45048195285449172</v>
      </c>
      <c r="D40" s="27">
        <f t="shared" si="1"/>
        <v>0.4261226388505337</v>
      </c>
      <c r="E40" s="21"/>
      <c r="F40" s="23"/>
      <c r="G40" s="23"/>
      <c r="H40" s="23"/>
    </row>
    <row r="41" spans="1:8" x14ac:dyDescent="0.2">
      <c r="A41" s="1">
        <f t="shared" si="2"/>
        <v>1.0500000000000003</v>
      </c>
      <c r="B41">
        <f t="shared" si="0"/>
        <v>2.1000000000000005</v>
      </c>
      <c r="C41" s="1">
        <f t="shared" si="3"/>
        <v>0.49171990403312943</v>
      </c>
      <c r="D41" s="27">
        <f t="shared" si="1"/>
        <v>0.46622145746726051</v>
      </c>
      <c r="E41" s="21"/>
      <c r="F41" s="23"/>
      <c r="G41" s="23"/>
      <c r="H41" s="23"/>
    </row>
    <row r="42" spans="1:8" x14ac:dyDescent="0.2">
      <c r="A42" s="1">
        <f t="shared" si="2"/>
        <v>1.1000000000000003</v>
      </c>
      <c r="B42">
        <f t="shared" si="0"/>
        <v>2.2000000000000006</v>
      </c>
      <c r="C42" s="1">
        <f t="shared" si="3"/>
        <v>0.53442690643230117</v>
      </c>
      <c r="D42" s="27">
        <f t="shared" si="1"/>
        <v>0.50779924152194722</v>
      </c>
      <c r="E42" s="21"/>
      <c r="F42" s="23"/>
      <c r="G42" s="23"/>
      <c r="H42" s="23"/>
    </row>
    <row r="43" spans="1:8" x14ac:dyDescent="0.2">
      <c r="A43" s="1">
        <f t="shared" si="2"/>
        <v>1.1500000000000004</v>
      </c>
      <c r="B43">
        <f t="shared" si="0"/>
        <v>2.3000000000000007</v>
      </c>
      <c r="C43" s="1">
        <f t="shared" si="3"/>
        <v>0.57856623377149363</v>
      </c>
      <c r="D43" s="27">
        <f t="shared" si="1"/>
        <v>0.55081947522782304</v>
      </c>
      <c r="E43" s="21"/>
      <c r="F43" s="23"/>
      <c r="G43" s="23"/>
      <c r="H43" s="23"/>
    </row>
    <row r="44" spans="1:8" x14ac:dyDescent="0.2">
      <c r="A44" s="1">
        <f t="shared" si="2"/>
        <v>1.2000000000000004</v>
      </c>
      <c r="B44">
        <f t="shared" si="0"/>
        <v>2.4000000000000008</v>
      </c>
      <c r="C44" s="1">
        <f t="shared" si="3"/>
        <v>0.62410207792720629</v>
      </c>
      <c r="D44" s="27">
        <f t="shared" si="1"/>
        <v>0.59524654437610591</v>
      </c>
      <c r="E44" s="21"/>
      <c r="F44" s="23"/>
      <c r="G44" s="23"/>
      <c r="H44" s="23"/>
    </row>
    <row r="45" spans="1:8" x14ac:dyDescent="0.2">
      <c r="A45" s="1">
        <f t="shared" si="2"/>
        <v>1.2500000000000004</v>
      </c>
      <c r="B45">
        <f t="shared" si="0"/>
        <v>2.5000000000000009</v>
      </c>
      <c r="C45" s="1">
        <f t="shared" si="3"/>
        <v>0.67099952597902612</v>
      </c>
      <c r="D45" s="27">
        <f t="shared" si="1"/>
        <v>0.64104571407596156</v>
      </c>
      <c r="E45" s="21"/>
      <c r="F45" s="23"/>
      <c r="G45" s="23"/>
      <c r="H45" s="23"/>
    </row>
    <row r="46" spans="1:8" x14ac:dyDescent="0.2">
      <c r="A46" s="1">
        <f t="shared" si="2"/>
        <v>1.3000000000000005</v>
      </c>
      <c r="B46">
        <f t="shared" si="0"/>
        <v>2.600000000000001</v>
      </c>
      <c r="C46" s="1">
        <f t="shared" si="3"/>
        <v>0.71922453782955054</v>
      </c>
      <c r="D46" s="27">
        <f t="shared" si="1"/>
        <v>0.68818310704406471</v>
      </c>
      <c r="E46" s="21"/>
      <c r="F46" s="23"/>
      <c r="G46" s="23"/>
      <c r="H46" s="23"/>
    </row>
    <row r="47" spans="1:8" x14ac:dyDescent="0.2">
      <c r="A47" s="1">
        <f t="shared" si="2"/>
        <v>1.3500000000000005</v>
      </c>
      <c r="B47">
        <f t="shared" si="0"/>
        <v>2.7000000000000011</v>
      </c>
      <c r="C47" s="1">
        <f t="shared" si="3"/>
        <v>0.76874392438381178</v>
      </c>
      <c r="D47" s="27">
        <f t="shared" si="1"/>
        <v>0.73662568243019733</v>
      </c>
      <c r="E47" s="21"/>
      <c r="F47" s="23"/>
      <c r="G47" s="23"/>
      <c r="H47" s="23"/>
    </row>
    <row r="48" spans="1:8" x14ac:dyDescent="0.2">
      <c r="A48" s="1">
        <f t="shared" si="2"/>
        <v>1.4000000000000006</v>
      </c>
      <c r="B48">
        <f t="shared" si="0"/>
        <v>2.8000000000000012</v>
      </c>
      <c r="C48" s="1">
        <f t="shared" si="3"/>
        <v>0.81952532627421648</v>
      </c>
      <c r="D48" s="27">
        <f t="shared" si="1"/>
        <v>0.78634121516563882</v>
      </c>
      <c r="E48" s="21"/>
      <c r="F48" s="23"/>
      <c r="G48" s="23"/>
      <c r="H48" s="23"/>
    </row>
    <row r="49" spans="1:8" x14ac:dyDescent="0.2">
      <c r="A49" s="1">
        <f t="shared" si="2"/>
        <v>1.4500000000000006</v>
      </c>
      <c r="B49">
        <f t="shared" si="0"/>
        <v>2.9000000000000012</v>
      </c>
      <c r="C49" s="1">
        <f t="shared" si="3"/>
        <v>0.87153719311736111</v>
      </c>
      <c r="D49" s="27">
        <f t="shared" si="1"/>
        <v>0.83729827582145067</v>
      </c>
      <c r="E49" s="21"/>
      <c r="F49" s="23"/>
      <c r="G49" s="23"/>
      <c r="H49" s="23"/>
    </row>
    <row r="50" spans="1:8" x14ac:dyDescent="0.2">
      <c r="A50" s="1">
        <f t="shared" si="2"/>
        <v>1.5000000000000007</v>
      </c>
      <c r="B50">
        <f t="shared" si="0"/>
        <v>3.0000000000000013</v>
      </c>
      <c r="C50" s="1">
        <f t="shared" si="3"/>
        <v>0.92474876328942712</v>
      </c>
      <c r="D50" s="27">
        <f t="shared" si="1"/>
        <v>0.88946621096405964</v>
      </c>
      <c r="E50" s="21"/>
      <c r="F50" s="23"/>
      <c r="G50" s="23"/>
      <c r="H50" s="23"/>
    </row>
    <row r="51" spans="1:8" x14ac:dyDescent="0.2">
      <c r="A51" s="1">
        <f t="shared" si="2"/>
        <v>1.5500000000000007</v>
      </c>
      <c r="B51">
        <f t="shared" si="0"/>
        <v>3.1000000000000014</v>
      </c>
      <c r="C51" s="1">
        <f t="shared" si="3"/>
        <v>0.97913004420719152</v>
      </c>
      <c r="D51" s="27">
        <f t="shared" si="1"/>
        <v>0.94281512399586376</v>
      </c>
      <c r="E51" s="21"/>
      <c r="F51" s="23"/>
      <c r="G51" s="23"/>
      <c r="H51" s="23"/>
    </row>
    <row r="52" spans="1:8" x14ac:dyDescent="0.2">
      <c r="A52" s="1">
        <f t="shared" si="2"/>
        <v>1.6000000000000008</v>
      </c>
      <c r="B52">
        <f t="shared" si="0"/>
        <v>3.2000000000000015</v>
      </c>
      <c r="C52" s="1">
        <f t="shared" si="3"/>
        <v>1.0346517931020118</v>
      </c>
      <c r="D52" s="27">
        <f t="shared" si="1"/>
        <v>0.99731585646888687</v>
      </c>
      <c r="E52" s="21"/>
      <c r="F52" s="23"/>
      <c r="G52" s="23"/>
      <c r="H52" s="23"/>
    </row>
    <row r="53" spans="1:8" x14ac:dyDescent="0.2">
      <c r="A53" s="1">
        <f t="shared" si="2"/>
        <v>1.6500000000000008</v>
      </c>
      <c r="B53">
        <f t="shared" si="0"/>
        <v>3.3000000000000016</v>
      </c>
      <c r="C53" s="1">
        <f t="shared" si="3"/>
        <v>1.0912854982744615</v>
      </c>
      <c r="D53" s="27">
        <f t="shared" si="1"/>
        <v>1.0529399698597981</v>
      </c>
      <c r="E53" s="21"/>
      <c r="F53" s="23"/>
      <c r="G53" s="23"/>
      <c r="H53" s="23"/>
    </row>
    <row r="54" spans="1:8" x14ac:dyDescent="0.2">
      <c r="A54" s="1">
        <f t="shared" si="2"/>
        <v>1.7000000000000008</v>
      </c>
      <c r="B54">
        <f t="shared" si="0"/>
        <v>3.4000000000000017</v>
      </c>
      <c r="C54" s="1">
        <f t="shared" si="3"/>
        <v>1.1490033608176</v>
      </c>
      <c r="D54" s="27">
        <f t="shared" si="1"/>
        <v>1.1096597277949076</v>
      </c>
      <c r="E54" s="21"/>
      <c r="F54" s="23"/>
      <c r="G54" s="23"/>
      <c r="H54" s="23"/>
    </row>
    <row r="55" spans="1:8" x14ac:dyDescent="0.2">
      <c r="A55" s="1">
        <f t="shared" si="2"/>
        <v>1.7500000000000009</v>
      </c>
      <c r="B55">
        <f t="shared" si="0"/>
        <v>3.5000000000000018</v>
      </c>
      <c r="C55" s="1">
        <f t="shared" si="3"/>
        <v>1.2077782767971601</v>
      </c>
      <c r="D55" s="27">
        <f t="shared" si="1"/>
        <v>1.1674480787140347</v>
      </c>
      <c r="E55" s="21"/>
      <c r="F55" s="23"/>
      <c r="G55" s="23"/>
      <c r="H55" s="23"/>
    </row>
    <row r="56" spans="1:8" x14ac:dyDescent="0.2">
      <c r="A56" s="1">
        <f t="shared" si="2"/>
        <v>1.8000000000000009</v>
      </c>
      <c r="B56">
        <f t="shared" si="0"/>
        <v>3.6000000000000019</v>
      </c>
      <c r="C56" s="1">
        <f t="shared" si="3"/>
        <v>1.2675838198772311</v>
      </c>
      <c r="D56" s="27">
        <f t="shared" si="1"/>
        <v>1.2262786389623979</v>
      </c>
      <c r="E56" s="21"/>
      <c r="F56" s="23"/>
      <c r="G56" s="23"/>
      <c r="H56" s="23"/>
    </row>
    <row r="57" spans="1:8" x14ac:dyDescent="0.2">
      <c r="A57" s="1">
        <f t="shared" si="2"/>
        <v>1.850000000000001</v>
      </c>
      <c r="B57">
        <f t="shared" si="0"/>
        <v>3.700000000000002</v>
      </c>
      <c r="C57" s="1">
        <f t="shared" si="3"/>
        <v>1.3283942243803004</v>
      </c>
      <c r="D57" s="27">
        <f t="shared" si="1"/>
        <v>1.2861256762999727</v>
      </c>
      <c r="E57" s="21"/>
      <c r="F57" s="23"/>
      <c r="G57" s="23"/>
      <c r="H57" s="23"/>
    </row>
    <row r="58" spans="1:8" x14ac:dyDescent="0.2">
      <c r="A58" s="1">
        <f t="shared" si="2"/>
        <v>1.900000000000001</v>
      </c>
      <c r="B58">
        <f t="shared" si="0"/>
        <v>3.800000000000002</v>
      </c>
      <c r="C58" s="1">
        <f t="shared" si="3"/>
        <v>1.3901843687707929</v>
      </c>
      <c r="D58" s="27">
        <f t="shared" si="1"/>
        <v>1.3469640938180061</v>
      </c>
      <c r="E58" s="21"/>
      <c r="F58" s="23"/>
      <c r="G58" s="23"/>
      <c r="H58" s="23"/>
    </row>
    <row r="59" spans="1:8" x14ac:dyDescent="0.2">
      <c r="A59" s="1">
        <f t="shared" si="2"/>
        <v>1.9500000000000011</v>
      </c>
      <c r="B59">
        <f t="shared" si="0"/>
        <v>3.9000000000000021</v>
      </c>
      <c r="C59" s="1">
        <f t="shared" si="3"/>
        <v>1.4529297595515231</v>
      </c>
      <c r="D59" s="27">
        <f t="shared" si="1"/>
        <v>1.408769414252629</v>
      </c>
      <c r="E59" s="21"/>
      <c r="F59" s="23"/>
      <c r="G59" s="23"/>
      <c r="H59" s="23"/>
    </row>
    <row r="60" spans="1:8" x14ac:dyDescent="0.2">
      <c r="A60" s="1">
        <f t="shared" si="2"/>
        <v>2.0000000000000009</v>
      </c>
      <c r="B60">
        <f t="shared" si="0"/>
        <v>4.0000000000000018</v>
      </c>
      <c r="C60" s="1">
        <f t="shared" si="3"/>
        <v>1.5166065155627351</v>
      </c>
      <c r="D60" s="27">
        <f t="shared" si="1"/>
        <v>1.4715177646857702</v>
      </c>
      <c r="E60" s="21"/>
      <c r="F60" s="23"/>
      <c r="G60" s="23"/>
      <c r="H60" s="23"/>
    </row>
    <row r="61" spans="1:8" x14ac:dyDescent="0.2">
      <c r="A61" s="1">
        <f t="shared" si="2"/>
        <v>2.0500000000000007</v>
      </c>
      <c r="B61">
        <f t="shared" si="0"/>
        <v>4.1000000000000014</v>
      </c>
      <c r="C61" s="1">
        <f t="shared" si="3"/>
        <v>1.5811913526736667</v>
      </c>
      <c r="D61" s="27">
        <f t="shared" si="1"/>
        <v>1.5351858616238072</v>
      </c>
      <c r="E61" s="21"/>
      <c r="F61" s="23"/>
      <c r="G61" s="23"/>
      <c r="H61" s="23"/>
    </row>
    <row r="62" spans="1:8" x14ac:dyDescent="0.2">
      <c r="A62" s="1">
        <f t="shared" si="2"/>
        <v>2.1000000000000005</v>
      </c>
      <c r="B62">
        <f t="shared" si="0"/>
        <v>4.2000000000000011</v>
      </c>
      <c r="C62" s="1">
        <f t="shared" si="3"/>
        <v>1.6466615688568251</v>
      </c>
      <c r="D62" s="27">
        <f t="shared" si="1"/>
        <v>1.5997509964446222</v>
      </c>
      <c r="E62" s="21"/>
      <c r="F62" s="23"/>
      <c r="G62" s="23"/>
      <c r="H62" s="23"/>
    </row>
    <row r="63" spans="1:8" x14ac:dyDescent="0.2">
      <c r="A63" s="1">
        <f t="shared" si="2"/>
        <v>2.1500000000000004</v>
      </c>
      <c r="B63">
        <f t="shared" si="0"/>
        <v>4.3000000000000007</v>
      </c>
      <c r="C63" s="1">
        <f t="shared" si="3"/>
        <v>1.7129950296354046</v>
      </c>
      <c r="D63" s="27">
        <f t="shared" si="1"/>
        <v>1.6651910212039751</v>
      </c>
      <c r="E63" s="21"/>
      <c r="F63" s="23"/>
      <c r="G63" s="23"/>
      <c r="H63" s="23"/>
    </row>
    <row r="64" spans="1:8" x14ac:dyDescent="0.2">
      <c r="A64" s="1">
        <f t="shared" si="2"/>
        <v>2.2000000000000002</v>
      </c>
      <c r="B64">
        <f t="shared" si="0"/>
        <v>4.4000000000000004</v>
      </c>
      <c r="C64" s="1">
        <f t="shared" si="3"/>
        <v>1.7801701538945196</v>
      </c>
      <c r="D64" s="27">
        <f t="shared" si="1"/>
        <v>1.7314843347923183</v>
      </c>
      <c r="E64" s="21"/>
      <c r="F64" s="23"/>
      <c r="G64" s="23"/>
      <c r="H64" s="23"/>
    </row>
    <row r="65" spans="1:8" x14ac:dyDescent="0.2">
      <c r="A65" s="1">
        <f t="shared" si="2"/>
        <v>2.25</v>
      </c>
      <c r="B65">
        <f t="shared" si="0"/>
        <v>4.5</v>
      </c>
      <c r="C65" s="1">
        <f t="shared" si="3"/>
        <v>1.8481659000471566</v>
      </c>
      <c r="D65" s="27">
        <f t="shared" si="1"/>
        <v>1.798609869433399</v>
      </c>
      <c r="E65" s="21"/>
      <c r="F65" s="23"/>
      <c r="G65" s="23"/>
      <c r="H65" s="23"/>
    </row>
    <row r="66" spans="1:8" x14ac:dyDescent="0.2">
      <c r="A66" s="1">
        <f t="shared" si="2"/>
        <v>2.2999999999999998</v>
      </c>
      <c r="B66">
        <f t="shared" si="0"/>
        <v>4.5999999999999996</v>
      </c>
      <c r="C66" s="1">
        <f t="shared" si="3"/>
        <v>1.9169617525459777</v>
      </c>
      <c r="D66" s="27">
        <f t="shared" si="1"/>
        <v>1.8665470775162127</v>
      </c>
      <c r="E66" s="21"/>
      <c r="F66" s="23"/>
      <c r="G66" s="23"/>
      <c r="H66" s="23"/>
    </row>
    <row r="67" spans="1:8" x14ac:dyDescent="0.2">
      <c r="A67" s="1">
        <f t="shared" si="2"/>
        <v>2.3499999999999996</v>
      </c>
      <c r="B67">
        <f t="shared" si="0"/>
        <v>4.6999999999999993</v>
      </c>
      <c r="C67" s="1">
        <f t="shared" si="3"/>
        <v>1.9865377087323282</v>
      </c>
      <c r="D67" s="27">
        <f t="shared" si="1"/>
        <v>1.9352759187520787</v>
      </c>
      <c r="E67" s="21"/>
      <c r="F67" s="23"/>
      <c r="G67" s="23"/>
      <c r="H67" s="23"/>
    </row>
    <row r="68" spans="1:8" x14ac:dyDescent="0.2">
      <c r="A68" s="1">
        <f t="shared" si="2"/>
        <v>2.3999999999999995</v>
      </c>
      <c r="B68">
        <f t="shared" si="0"/>
        <v>4.7999999999999989</v>
      </c>
      <c r="C68" s="1">
        <f t="shared" si="3"/>
        <v>2.0568742660140198</v>
      </c>
      <c r="D68" s="27">
        <f t="shared" si="1"/>
        <v>2.0047768476488077</v>
      </c>
      <c r="E68" s="21"/>
      <c r="F68" s="23"/>
      <c r="G68" s="23"/>
      <c r="H68" s="23"/>
    </row>
    <row r="69" spans="1:8" x14ac:dyDescent="0.2">
      <c r="A69" s="1">
        <f t="shared" si="2"/>
        <v>2.4499999999999993</v>
      </c>
      <c r="B69">
        <f t="shared" si="0"/>
        <v>4.8999999999999986</v>
      </c>
      <c r="C69" s="1">
        <f t="shared" si="3"/>
        <v>2.1279524093636693</v>
      </c>
      <c r="D69" s="27">
        <f t="shared" si="1"/>
        <v>2.0750308012941305</v>
      </c>
      <c r="E69" s="21"/>
      <c r="F69" s="23"/>
      <c r="G69" s="23"/>
      <c r="H69" s="23"/>
    </row>
    <row r="70" spans="1:8" x14ac:dyDescent="0.2">
      <c r="A70" s="1">
        <f t="shared" si="2"/>
        <v>2.4999999999999991</v>
      </c>
      <c r="B70">
        <f t="shared" si="0"/>
        <v>4.9999999999999982</v>
      </c>
      <c r="C70" s="1">
        <f t="shared" si="3"/>
        <v>2.1997535991295774</v>
      </c>
      <c r="D70" s="27">
        <f t="shared" si="1"/>
        <v>2.1460191874407588</v>
      </c>
      <c r="E70" s="21"/>
      <c r="F70" s="23"/>
      <c r="G70" s="23"/>
      <c r="H70" s="23"/>
    </row>
    <row r="71" spans="1:8" x14ac:dyDescent="0.2">
      <c r="A71" s="1">
        <f t="shared" si="2"/>
        <v>2.5499999999999989</v>
      </c>
      <c r="B71">
        <f t="shared" si="0"/>
        <v>5.0999999999999979</v>
      </c>
      <c r="C71" s="1">
        <f t="shared" si="3"/>
        <v>2.2722597591513378</v>
      </c>
      <c r="D71" s="27">
        <f t="shared" si="1"/>
        <v>2.2177238728856277</v>
      </c>
      <c r="E71" s="21"/>
      <c r="F71" s="23"/>
      <c r="G71" s="23"/>
      <c r="H71" s="23"/>
    </row>
    <row r="72" spans="1:8" x14ac:dyDescent="0.2">
      <c r="A72" s="1">
        <f t="shared" si="2"/>
        <v>2.5999999999999988</v>
      </c>
      <c r="B72">
        <f t="shared" si="0"/>
        <v>5.1999999999999975</v>
      </c>
      <c r="C72" s="1">
        <f t="shared" si="3"/>
        <v>2.3454532651725541</v>
      </c>
      <c r="D72" s="27">
        <f t="shared" si="1"/>
        <v>2.2901271721360486</v>
      </c>
      <c r="E72" s="21"/>
      <c r="F72" s="23"/>
      <c r="G72" s="23"/>
      <c r="H72" s="23"/>
    </row>
    <row r="73" spans="1:8" x14ac:dyDescent="0.2">
      <c r="A73" s="1">
        <f t="shared" si="2"/>
        <v>2.6499999999999986</v>
      </c>
      <c r="B73">
        <f t="shared" si="0"/>
        <v>5.2999999999999972</v>
      </c>
      <c r="C73" s="1">
        <f t="shared" si="3"/>
        <v>2.4193169335432403</v>
      </c>
      <c r="D73" s="27">
        <f t="shared" si="1"/>
        <v>2.3632118363557044</v>
      </c>
      <c r="E73" s="21"/>
      <c r="F73" s="23"/>
      <c r="G73" s="23"/>
      <c r="H73" s="23"/>
    </row>
    <row r="74" spans="1:8" x14ac:dyDescent="0.2">
      <c r="A74" s="1">
        <f t="shared" si="2"/>
        <v>2.6999999999999984</v>
      </c>
      <c r="B74">
        <f t="shared" si="0"/>
        <v>5.3999999999999968</v>
      </c>
      <c r="C74" s="1">
        <f t="shared" si="3"/>
        <v>2.493834010204659</v>
      </c>
      <c r="D74" s="27">
        <f t="shared" si="1"/>
        <v>2.4369610425835635</v>
      </c>
      <c r="E74" s="21"/>
      <c r="F74" s="23"/>
      <c r="G74" s="23"/>
      <c r="H74" s="23"/>
    </row>
    <row r="75" spans="1:8" x14ac:dyDescent="0.2">
      <c r="A75" s="1">
        <f t="shared" si="2"/>
        <v>2.7499999999999982</v>
      </c>
      <c r="B75">
        <f t="shared" si="0"/>
        <v>5.4999999999999964</v>
      </c>
      <c r="C75" s="1">
        <f t="shared" si="3"/>
        <v>2.5689881599495425</v>
      </c>
      <c r="D75" s="27">
        <f t="shared" si="1"/>
        <v>2.5113583832189832</v>
      </c>
      <c r="E75" s="21"/>
      <c r="F75" s="23"/>
      <c r="G75" s="23"/>
      <c r="H75" s="23"/>
    </row>
    <row r="76" spans="1:8" x14ac:dyDescent="0.2">
      <c r="A76" s="1">
        <f t="shared" si="2"/>
        <v>2.799999999999998</v>
      </c>
      <c r="B76">
        <f t="shared" si="0"/>
        <v>5.5999999999999961</v>
      </c>
      <c r="C76" s="1">
        <f t="shared" si="3"/>
        <v>2.644763455950804</v>
      </c>
      <c r="D76" s="27">
        <f t="shared" si="1"/>
        <v>2.5863878557664228</v>
      </c>
      <c r="E76" s="21"/>
      <c r="F76" s="23"/>
      <c r="G76" s="23"/>
      <c r="H76" s="23"/>
    </row>
    <row r="77" spans="1:8" x14ac:dyDescent="0.2">
      <c r="A77" s="1">
        <f t="shared" si="2"/>
        <v>2.8499999999999979</v>
      </c>
      <c r="B77">
        <f t="shared" si="0"/>
        <v>5.6999999999999957</v>
      </c>
      <c r="C77" s="1">
        <f t="shared" si="3"/>
        <v>2.7211443695520336</v>
      </c>
      <c r="D77" s="27">
        <f t="shared" si="1"/>
        <v>2.6620338528333654</v>
      </c>
      <c r="E77" s="21"/>
      <c r="F77" s="23"/>
      <c r="G77" s="23"/>
      <c r="H77" s="23"/>
    </row>
    <row r="78" spans="1:8" x14ac:dyDescent="0.2">
      <c r="A78" s="1">
        <f t="shared" si="2"/>
        <v>2.8999999999999977</v>
      </c>
      <c r="B78">
        <f t="shared" si="0"/>
        <v>5.7999999999999954</v>
      </c>
      <c r="C78" s="1">
        <f t="shared" si="3"/>
        <v>2.7981157603132325</v>
      </c>
      <c r="D78" s="27">
        <f t="shared" si="1"/>
        <v>2.7382811523751869</v>
      </c>
      <c r="E78" s="21"/>
      <c r="F78" s="23"/>
      <c r="G78" s="23"/>
      <c r="H78" s="23"/>
    </row>
    <row r="79" spans="1:8" x14ac:dyDescent="0.2">
      <c r="A79" s="1">
        <f t="shared" si="2"/>
        <v>2.9499999999999975</v>
      </c>
      <c r="B79">
        <f t="shared" si="0"/>
        <v>5.899999999999995</v>
      </c>
      <c r="C79" s="1">
        <f t="shared" si="3"/>
        <v>2.8756628663054018</v>
      </c>
      <c r="D79" s="27">
        <f t="shared" si="1"/>
        <v>2.8151149081808859</v>
      </c>
      <c r="E79" s="21"/>
      <c r="F79" s="23"/>
      <c r="G79" s="23"/>
      <c r="H79" s="23"/>
    </row>
    <row r="80" spans="1:8" x14ac:dyDescent="0.2">
      <c r="A80" s="1">
        <f t="shared" si="2"/>
        <v>2.9999999999999973</v>
      </c>
      <c r="B80">
        <f t="shared" si="0"/>
        <v>5.9999999999999947</v>
      </c>
      <c r="C80" s="1">
        <f t="shared" si="3"/>
        <v>2.9537712946477668</v>
      </c>
      <c r="D80" s="27">
        <f t="shared" si="1"/>
        <v>2.8925206405937152</v>
      </c>
      <c r="E80" s="21"/>
      <c r="F80" s="23"/>
      <c r="G80" s="23"/>
      <c r="H80" s="23"/>
    </row>
    <row r="81" spans="1:8" x14ac:dyDescent="0.2">
      <c r="A81" s="1">
        <f t="shared" si="2"/>
        <v>3.0499999999999972</v>
      </c>
      <c r="B81">
        <f t="shared" si="0"/>
        <v>6.0999999999999943</v>
      </c>
      <c r="C81" s="1">
        <f t="shared" si="3"/>
        <v>3.0324270122815724</v>
      </c>
      <c r="D81" s="27">
        <f t="shared" si="1"/>
        <v>2.9704842274609273</v>
      </c>
      <c r="E81" s="21"/>
      <c r="F81" s="23"/>
      <c r="G81" s="23"/>
      <c r="H81" s="23"/>
    </row>
    <row r="82" spans="1:8" x14ac:dyDescent="0.2">
      <c r="A82" s="1">
        <f t="shared" si="2"/>
        <v>3.099999999999997</v>
      </c>
      <c r="B82">
        <f t="shared" si="0"/>
        <v>6.199999999999994</v>
      </c>
      <c r="C82" s="1">
        <f t="shared" si="3"/>
        <v>3.1116163369745329</v>
      </c>
      <c r="D82" s="27">
        <f t="shared" si="1"/>
        <v>3.0489918953069672</v>
      </c>
      <c r="E82" s="21"/>
      <c r="F82" s="23"/>
      <c r="G82" s="23"/>
      <c r="H82" s="23"/>
    </row>
    <row r="83" spans="1:8" x14ac:dyDescent="0.2">
      <c r="A83" s="1">
        <f t="shared" si="2"/>
        <v>3.1499999999999968</v>
      </c>
      <c r="B83">
        <f t="shared" si="0"/>
        <v>6.2999999999999936</v>
      </c>
      <c r="C83" s="1">
        <f t="shared" si="3"/>
        <v>3.1913259285501696</v>
      </c>
      <c r="D83" s="27">
        <f t="shared" si="1"/>
        <v>3.1280302107246056</v>
      </c>
      <c r="E83" s="21"/>
      <c r="F83" s="23"/>
      <c r="G83" s="23"/>
      <c r="H83" s="23"/>
    </row>
    <row r="84" spans="1:8" x14ac:dyDescent="0.2">
      <c r="A84" s="1">
        <f t="shared" si="2"/>
        <v>3.1999999999999966</v>
      </c>
      <c r="B84">
        <f t="shared" si="0"/>
        <v>6.3999999999999932</v>
      </c>
      <c r="C84" s="1">
        <f t="shared" si="3"/>
        <v>3.2715427803364152</v>
      </c>
      <c r="D84" s="27">
        <f t="shared" si="1"/>
        <v>3.207586071978616</v>
      </c>
      <c r="E84" s="21"/>
      <c r="F84" s="23"/>
      <c r="G84" s="23"/>
      <c r="H84" s="23"/>
    </row>
    <row r="85" spans="1:8" x14ac:dyDescent="0.2">
      <c r="A85" s="1">
        <f t="shared" si="2"/>
        <v>3.2499999999999964</v>
      </c>
      <c r="B85">
        <f t="shared" ref="B85:B148" si="4">$B$12*A85</f>
        <v>6.4999999999999929</v>
      </c>
      <c r="C85" s="1">
        <f t="shared" si="3"/>
        <v>3.3522542108280047</v>
      </c>
      <c r="D85" s="27">
        <f t="shared" ref="D85:D148" si="5">B85-($B$12*$B$13)*(1-EXP(-A85/$B$13))</f>
        <v>3.2876467008167705</v>
      </c>
      <c r="E85" s="21"/>
      <c r="F85" s="23"/>
      <c r="G85" s="23"/>
      <c r="H85" s="23"/>
    </row>
    <row r="86" spans="1:8" x14ac:dyDescent="0.2">
      <c r="A86" s="1">
        <f t="shared" ref="A86:A149" si="6">A85+$B$14</f>
        <v>3.2999999999999963</v>
      </c>
      <c r="B86">
        <f t="shared" si="4"/>
        <v>6.5999999999999925</v>
      </c>
      <c r="C86" s="1">
        <f t="shared" ref="C86:C149" si="7">C85+($B$14/$B$13)*(B86-C85)</f>
        <v>3.4334478555573043</v>
      </c>
      <c r="D86" s="27">
        <f t="shared" si="5"/>
        <v>3.3681996344830103</v>
      </c>
      <c r="E86" s="21"/>
      <c r="F86" s="23"/>
      <c r="G86" s="23"/>
      <c r="H86" s="23"/>
    </row>
    <row r="87" spans="1:8" x14ac:dyDescent="0.2">
      <c r="A87" s="1">
        <f t="shared" si="6"/>
        <v>3.3499999999999961</v>
      </c>
      <c r="B87">
        <f t="shared" si="4"/>
        <v>6.6999999999999922</v>
      </c>
      <c r="C87" s="1">
        <f t="shared" si="7"/>
        <v>3.5151116591683715</v>
      </c>
      <c r="D87" s="27">
        <f t="shared" si="5"/>
        <v>3.4492327179278215</v>
      </c>
      <c r="E87" s="21"/>
      <c r="F87" s="23"/>
      <c r="G87" s="23"/>
      <c r="H87" s="23"/>
    </row>
    <row r="88" spans="1:8" x14ac:dyDescent="0.2">
      <c r="A88" s="1">
        <f t="shared" si="6"/>
        <v>3.3999999999999959</v>
      </c>
      <c r="B88">
        <f t="shared" si="4"/>
        <v>6.7999999999999918</v>
      </c>
      <c r="C88" s="1">
        <f t="shared" si="7"/>
        <v>3.597233867689162</v>
      </c>
      <c r="D88" s="27">
        <f t="shared" si="5"/>
        <v>3.5307340962109319</v>
      </c>
      <c r="E88" s="21"/>
      <c r="F88" s="23"/>
      <c r="G88" s="23"/>
      <c r="H88" s="23"/>
    </row>
    <row r="89" spans="1:8" x14ac:dyDescent="0.2">
      <c r="A89" s="1">
        <f t="shared" si="6"/>
        <v>3.4499999999999957</v>
      </c>
      <c r="B89">
        <f t="shared" si="4"/>
        <v>6.8999999999999915</v>
      </c>
      <c r="C89" s="1">
        <f t="shared" si="7"/>
        <v>3.6798030209969328</v>
      </c>
      <c r="D89" s="27">
        <f t="shared" si="5"/>
        <v>3.6126922070915866</v>
      </c>
      <c r="E89" s="21"/>
      <c r="F89" s="23"/>
      <c r="G89" s="23"/>
      <c r="H89" s="23"/>
    </row>
    <row r="90" spans="1:8" x14ac:dyDescent="0.2">
      <c r="A90" s="1">
        <f t="shared" si="6"/>
        <v>3.4999999999999956</v>
      </c>
      <c r="B90">
        <f t="shared" si="4"/>
        <v>6.9999999999999911</v>
      </c>
      <c r="C90" s="1">
        <f t="shared" si="7"/>
        <v>3.7628079454720091</v>
      </c>
      <c r="D90" s="27">
        <f t="shared" si="5"/>
        <v>3.6950957738017731</v>
      </c>
      <c r="E90" s="21"/>
      <c r="F90" s="23"/>
      <c r="G90" s="23"/>
      <c r="H90" s="23"/>
    </row>
    <row r="91" spans="1:8" x14ac:dyDescent="0.2">
      <c r="A91" s="1">
        <f t="shared" si="6"/>
        <v>3.5499999999999954</v>
      </c>
      <c r="B91">
        <f t="shared" si="4"/>
        <v>7.0999999999999908</v>
      </c>
      <c r="C91" s="1">
        <f t="shared" si="7"/>
        <v>3.8462377468352087</v>
      </c>
      <c r="D91" s="27">
        <f t="shared" si="5"/>
        <v>3.7779337979978727</v>
      </c>
      <c r="E91" s="21"/>
      <c r="F91" s="23"/>
      <c r="G91" s="23"/>
      <c r="H91" s="23"/>
    </row>
    <row r="92" spans="1:8" x14ac:dyDescent="0.2">
      <c r="A92" s="1">
        <f t="shared" si="6"/>
        <v>3.5999999999999952</v>
      </c>
      <c r="B92">
        <f t="shared" si="4"/>
        <v>7.1999999999999904</v>
      </c>
      <c r="C92" s="1">
        <f t="shared" si="7"/>
        <v>3.9300818031643283</v>
      </c>
      <c r="D92" s="27">
        <f t="shared" si="5"/>
        <v>3.861195552886338</v>
      </c>
      <c r="E92" s="21"/>
      <c r="F92" s="23"/>
      <c r="G92" s="23"/>
      <c r="H92" s="23"/>
    </row>
    <row r="93" spans="1:8" x14ac:dyDescent="0.2">
      <c r="A93" s="1">
        <f t="shared" si="6"/>
        <v>3.649999999999995</v>
      </c>
      <c r="B93">
        <f t="shared" si="4"/>
        <v>7.2999999999999901</v>
      </c>
      <c r="C93" s="1">
        <f t="shared" si="7"/>
        <v>4.0143297580852195</v>
      </c>
      <c r="D93" s="27">
        <f t="shared" si="5"/>
        <v>3.9448705765190986</v>
      </c>
      <c r="E93" s="21"/>
      <c r="F93" s="23"/>
      <c r="G93" s="23"/>
      <c r="H93" s="23"/>
    </row>
    <row r="94" spans="1:8" x14ac:dyDescent="0.2">
      <c r="A94" s="1">
        <f t="shared" si="6"/>
        <v>3.6999999999999948</v>
      </c>
      <c r="B94">
        <f t="shared" si="4"/>
        <v>7.3999999999999897</v>
      </c>
      <c r="C94" s="1">
        <f t="shared" si="7"/>
        <v>4.0989715141330887</v>
      </c>
      <c r="D94" s="27">
        <f t="shared" si="5"/>
        <v>4.0289486652545019</v>
      </c>
      <c r="E94" s="21"/>
      <c r="F94" s="23"/>
      <c r="G94" s="23"/>
      <c r="H94" s="23"/>
    </row>
    <row r="95" spans="1:8" x14ac:dyDescent="0.2">
      <c r="A95" s="1">
        <f t="shared" si="6"/>
        <v>3.7499999999999947</v>
      </c>
      <c r="B95">
        <f t="shared" si="4"/>
        <v>7.4999999999999893</v>
      </c>
      <c r="C95" s="1">
        <f t="shared" si="7"/>
        <v>4.1839972262797609</v>
      </c>
      <c r="D95" s="27">
        <f t="shared" si="5"/>
        <v>4.1134198673797044</v>
      </c>
      <c r="E95" s="21"/>
      <c r="F95" s="23"/>
      <c r="G95" s="23"/>
      <c r="H95" s="23"/>
    </row>
    <row r="96" spans="1:8" x14ac:dyDescent="0.2">
      <c r="A96" s="1">
        <f t="shared" si="6"/>
        <v>3.7999999999999945</v>
      </c>
      <c r="B96">
        <f t="shared" si="4"/>
        <v>7.599999999999989</v>
      </c>
      <c r="C96" s="1">
        <f t="shared" si="7"/>
        <v>4.2693972956227668</v>
      </c>
      <c r="D96" s="27">
        <f t="shared" si="5"/>
        <v>4.1982744768905302</v>
      </c>
      <c r="E96" s="21"/>
      <c r="F96" s="23"/>
      <c r="G96" s="23"/>
      <c r="H96" s="23"/>
    </row>
    <row r="97" spans="1:8" x14ac:dyDescent="0.2">
      <c r="A97" s="1">
        <f t="shared" si="6"/>
        <v>3.8499999999999943</v>
      </c>
      <c r="B97">
        <f t="shared" si="4"/>
        <v>7.6999999999999886</v>
      </c>
      <c r="C97" s="1">
        <f t="shared" si="7"/>
        <v>4.3551623632321972</v>
      </c>
      <c r="D97" s="27">
        <f t="shared" si="5"/>
        <v>4.2835030274248993</v>
      </c>
      <c r="E97" s="21"/>
      <c r="F97" s="23"/>
      <c r="G97" s="23"/>
      <c r="H97" s="23"/>
    </row>
    <row r="98" spans="1:8" x14ac:dyDescent="0.2">
      <c r="A98" s="1">
        <f t="shared" si="6"/>
        <v>3.8999999999999941</v>
      </c>
      <c r="B98">
        <f t="shared" si="4"/>
        <v>7.7999999999999883</v>
      </c>
      <c r="C98" s="1">
        <f t="shared" si="7"/>
        <v>4.4412833041513924</v>
      </c>
      <c r="D98" s="27">
        <f t="shared" si="5"/>
        <v>4.3690962863460445</v>
      </c>
      <c r="E98" s="21"/>
      <c r="F98" s="23"/>
      <c r="G98" s="23"/>
      <c r="H98" s="23"/>
    </row>
    <row r="99" spans="1:8" x14ac:dyDescent="0.2">
      <c r="A99" s="1">
        <f t="shared" si="6"/>
        <v>3.949999999999994</v>
      </c>
      <c r="B99">
        <f t="shared" si="4"/>
        <v>7.8999999999999879</v>
      </c>
      <c r="C99" s="1">
        <f t="shared" si="7"/>
        <v>4.5277512215476072</v>
      </c>
      <c r="D99" s="27">
        <f t="shared" si="5"/>
        <v>4.4550452489718104</v>
      </c>
      <c r="E99" s="21"/>
      <c r="F99" s="23"/>
      <c r="G99" s="23"/>
      <c r="H99" s="23"/>
    </row>
    <row r="100" spans="1:8" x14ac:dyDescent="0.2">
      <c r="A100" s="1">
        <f t="shared" si="6"/>
        <v>3.9999999999999938</v>
      </c>
      <c r="B100">
        <f t="shared" si="4"/>
        <v>7.9999999999999876</v>
      </c>
      <c r="C100" s="1">
        <f t="shared" si="7"/>
        <v>4.614557441008917</v>
      </c>
      <c r="D100" s="27">
        <f t="shared" si="5"/>
        <v>4.5413411329464406</v>
      </c>
      <c r="E100" s="21"/>
      <c r="F100" s="23"/>
      <c r="G100" s="23"/>
      <c r="H100" s="23"/>
    </row>
    <row r="101" spans="1:8" x14ac:dyDescent="0.2">
      <c r="A101" s="1">
        <f t="shared" si="6"/>
        <v>4.0499999999999936</v>
      </c>
      <c r="B101">
        <f t="shared" si="4"/>
        <v>8.0999999999999872</v>
      </c>
      <c r="C101" s="1">
        <f t="shared" si="7"/>
        <v>4.7016935049836936</v>
      </c>
      <c r="D101" s="27">
        <f t="shared" si="5"/>
        <v>4.62797537275131</v>
      </c>
      <c r="E101" s="21"/>
      <c r="F101" s="23"/>
      <c r="G101" s="23"/>
      <c r="H101" s="23"/>
    </row>
    <row r="102" spans="1:8" x14ac:dyDescent="0.2">
      <c r="A102" s="1">
        <f t="shared" si="6"/>
        <v>4.0999999999999934</v>
      </c>
      <c r="B102">
        <f t="shared" si="4"/>
        <v>8.1999999999999869</v>
      </c>
      <c r="C102" s="1">
        <f t="shared" si="7"/>
        <v>4.7891511673591012</v>
      </c>
      <c r="D102" s="27">
        <f t="shared" si="5"/>
        <v>4.7149396143512057</v>
      </c>
      <c r="E102" s="21"/>
      <c r="F102" s="23"/>
      <c r="G102" s="23"/>
      <c r="H102" s="23"/>
    </row>
    <row r="103" spans="1:8" x14ac:dyDescent="0.2">
      <c r="A103" s="1">
        <f t="shared" si="6"/>
        <v>4.1499999999999932</v>
      </c>
      <c r="B103">
        <f t="shared" si="4"/>
        <v>8.2999999999999865</v>
      </c>
      <c r="C103" s="1">
        <f t="shared" si="7"/>
        <v>4.8769223881751236</v>
      </c>
      <c r="D103" s="27">
        <f t="shared" si="5"/>
        <v>4.8022257099727774</v>
      </c>
      <c r="E103" s="21"/>
      <c r="F103" s="23"/>
      <c r="G103" s="23"/>
      <c r="H103" s="23"/>
    </row>
    <row r="104" spans="1:8" x14ac:dyDescent="0.2">
      <c r="A104" s="1">
        <f t="shared" si="6"/>
        <v>4.1999999999999931</v>
      </c>
      <c r="B104">
        <f t="shared" si="4"/>
        <v>8.3999999999999861</v>
      </c>
      <c r="C104" s="1">
        <f t="shared" si="7"/>
        <v>4.9649993284707454</v>
      </c>
      <c r="D104" s="27">
        <f t="shared" si="5"/>
        <v>4.8898257130119154</v>
      </c>
      <c r="E104" s="21"/>
      <c r="F104" s="23"/>
      <c r="G104" s="23"/>
      <c r="H104" s="23"/>
    </row>
    <row r="105" spans="1:8" x14ac:dyDescent="0.2">
      <c r="A105" s="1">
        <f t="shared" si="6"/>
        <v>4.2499999999999929</v>
      </c>
      <c r="B105">
        <f t="shared" si="4"/>
        <v>8.4999999999999858</v>
      </c>
      <c r="C105" s="1">
        <f t="shared" si="7"/>
        <v>5.0533743452589768</v>
      </c>
      <c r="D105" s="27">
        <f t="shared" si="5"/>
        <v>4.9777318730668654</v>
      </c>
      <c r="E105" s="21"/>
      <c r="F105" s="23"/>
      <c r="G105" s="23"/>
      <c r="H105" s="23"/>
    </row>
    <row r="106" spans="1:8" x14ac:dyDescent="0.2">
      <c r="A106" s="1">
        <f t="shared" si="6"/>
        <v>4.2999999999999927</v>
      </c>
      <c r="B106">
        <f t="shared" si="4"/>
        <v>8.5999999999999854</v>
      </c>
      <c r="C106" s="1">
        <f t="shared" si="7"/>
        <v>5.1420399866275019</v>
      </c>
      <c r="D106" s="27">
        <f t="shared" si="5"/>
        <v>5.0659366310939751</v>
      </c>
      <c r="E106" s="21"/>
      <c r="F106" s="23"/>
      <c r="G106" s="23"/>
      <c r="H106" s="23"/>
    </row>
    <row r="107" spans="1:8" x14ac:dyDescent="0.2">
      <c r="A107" s="1">
        <f t="shared" si="6"/>
        <v>4.3499999999999925</v>
      </c>
      <c r="B107">
        <f t="shared" si="4"/>
        <v>8.6999999999999851</v>
      </c>
      <c r="C107" s="1">
        <f t="shared" si="7"/>
        <v>5.2309889869618136</v>
      </c>
      <c r="D107" s="27">
        <f t="shared" si="5"/>
        <v>5.1544326146830421</v>
      </c>
      <c r="E107" s="21"/>
      <c r="F107" s="23"/>
      <c r="G107" s="23"/>
      <c r="H107" s="23"/>
    </row>
    <row r="108" spans="1:8" x14ac:dyDescent="0.2">
      <c r="A108" s="1">
        <f t="shared" si="6"/>
        <v>4.3999999999999924</v>
      </c>
      <c r="B108">
        <f t="shared" si="4"/>
        <v>8.7999999999999847</v>
      </c>
      <c r="C108" s="1">
        <f t="shared" si="7"/>
        <v>5.3202142622877675</v>
      </c>
      <c r="D108" s="27">
        <f t="shared" si="5"/>
        <v>5.2432126334493221</v>
      </c>
      <c r="E108" s="21"/>
      <c r="F108" s="23"/>
      <c r="G108" s="23"/>
      <c r="H108" s="23"/>
    </row>
    <row r="109" spans="1:8" x14ac:dyDescent="0.2">
      <c r="A109" s="1">
        <f t="shared" si="6"/>
        <v>4.4499999999999922</v>
      </c>
      <c r="B109">
        <f t="shared" si="4"/>
        <v>8.8999999999999844</v>
      </c>
      <c r="C109" s="1">
        <f t="shared" si="7"/>
        <v>5.4097089057305725</v>
      </c>
      <c r="D109" s="27">
        <f t="shared" si="5"/>
        <v>5.3322696745393028</v>
      </c>
      <c r="E109" s="21"/>
      <c r="F109" s="23"/>
      <c r="G109" s="23"/>
      <c r="H109" s="23"/>
    </row>
    <row r="110" spans="1:8" x14ac:dyDescent="0.2">
      <c r="A110" s="1">
        <f t="shared" si="6"/>
        <v>4.499999999999992</v>
      </c>
      <c r="B110">
        <f t="shared" si="4"/>
        <v>8.999999999999984</v>
      </c>
      <c r="C110" s="1">
        <f t="shared" si="7"/>
        <v>5.4994661830873079</v>
      </c>
      <c r="D110" s="27">
        <f t="shared" si="5"/>
        <v>5.4215968982474436</v>
      </c>
      <c r="E110" s="21"/>
      <c r="F110" s="23"/>
      <c r="G110" s="23"/>
      <c r="H110" s="23"/>
    </row>
    <row r="111" spans="1:8" x14ac:dyDescent="0.2">
      <c r="A111" s="1">
        <f t="shared" si="6"/>
        <v>4.5499999999999918</v>
      </c>
      <c r="B111">
        <f t="shared" si="4"/>
        <v>9.0999999999999837</v>
      </c>
      <c r="C111" s="1">
        <f t="shared" si="7"/>
        <v>5.5894795285101244</v>
      </c>
      <c r="D111" s="27">
        <f t="shared" si="5"/>
        <v>5.5111876337411303</v>
      </c>
      <c r="E111" s="21"/>
      <c r="F111" s="23"/>
      <c r="G111" s="23"/>
      <c r="H111" s="23"/>
    </row>
    <row r="112" spans="1:8" x14ac:dyDescent="0.2">
      <c r="A112" s="1">
        <f t="shared" si="6"/>
        <v>4.5999999999999917</v>
      </c>
      <c r="B112">
        <f t="shared" si="4"/>
        <v>9.1999999999999833</v>
      </c>
      <c r="C112" s="1">
        <f t="shared" si="7"/>
        <v>5.6797425402973705</v>
      </c>
      <c r="D112" s="27">
        <f t="shared" si="5"/>
        <v>5.6010353748912003</v>
      </c>
      <c r="E112" s="21"/>
      <c r="F112" s="23"/>
      <c r="G112" s="23"/>
      <c r="H112" s="23"/>
    </row>
    <row r="113" spans="1:8" x14ac:dyDescent="0.2">
      <c r="A113" s="1">
        <f t="shared" si="6"/>
        <v>4.6499999999999915</v>
      </c>
      <c r="B113">
        <f t="shared" si="4"/>
        <v>9.2999999999999829</v>
      </c>
      <c r="C113" s="1">
        <f t="shared" si="7"/>
        <v>5.7702489767899356</v>
      </c>
      <c r="D113" s="27">
        <f t="shared" si="5"/>
        <v>5.6911337762053851</v>
      </c>
      <c r="E113" s="21"/>
      <c r="F113" s="23"/>
      <c r="G113" s="23"/>
      <c r="H113" s="23"/>
    </row>
    <row r="114" spans="1:8" x14ac:dyDescent="0.2">
      <c r="A114" s="1">
        <f t="shared" si="6"/>
        <v>4.6999999999999913</v>
      </c>
      <c r="B114">
        <f t="shared" si="4"/>
        <v>9.3999999999999826</v>
      </c>
      <c r="C114" s="1">
        <f t="shared" si="7"/>
        <v>5.860992752370187</v>
      </c>
      <c r="D114" s="27">
        <f t="shared" si="5"/>
        <v>5.7814766488621832</v>
      </c>
      <c r="E114" s="21"/>
      <c r="F114" s="23"/>
      <c r="G114" s="23"/>
      <c r="H114" s="23"/>
    </row>
    <row r="115" spans="1:8" x14ac:dyDescent="0.2">
      <c r="A115" s="1">
        <f t="shared" si="6"/>
        <v>4.7499999999999911</v>
      </c>
      <c r="B115">
        <f t="shared" si="4"/>
        <v>9.4999999999999822</v>
      </c>
      <c r="C115" s="1">
        <f t="shared" si="7"/>
        <v>5.9519679335609315</v>
      </c>
      <c r="D115" s="27">
        <f t="shared" si="5"/>
        <v>5.8720579568426379</v>
      </c>
      <c r="E115" s="21"/>
      <c r="F115" s="23"/>
      <c r="G115" s="23"/>
      <c r="H115" s="23"/>
    </row>
    <row r="116" spans="1:8" x14ac:dyDescent="0.2">
      <c r="A116" s="1">
        <f t="shared" si="6"/>
        <v>4.7999999999999909</v>
      </c>
      <c r="B116">
        <f t="shared" si="4"/>
        <v>9.5999999999999819</v>
      </c>
      <c r="C116" s="1">
        <f t="shared" si="7"/>
        <v>6.0431687352219079</v>
      </c>
      <c r="D116" s="27">
        <f t="shared" si="5"/>
        <v>5.9628718131576335</v>
      </c>
      <c r="E116" s="21"/>
      <c r="F116" s="23"/>
      <c r="G116" s="23"/>
      <c r="H116" s="23"/>
    </row>
    <row r="117" spans="1:8" x14ac:dyDescent="0.2">
      <c r="A117" s="1">
        <f t="shared" si="6"/>
        <v>4.8499999999999908</v>
      </c>
      <c r="B117">
        <f t="shared" si="4"/>
        <v>9.6999999999999815</v>
      </c>
      <c r="C117" s="1">
        <f t="shared" si="7"/>
        <v>6.13458951684136</v>
      </c>
      <c r="D117" s="27">
        <f t="shared" si="5"/>
        <v>6.0539124761683318</v>
      </c>
      <c r="E117" s="21"/>
      <c r="F117" s="23"/>
      <c r="G117" s="23"/>
      <c r="H117" s="23"/>
    </row>
    <row r="118" spans="1:8" x14ac:dyDescent="0.2">
      <c r="A118" s="1">
        <f t="shared" si="6"/>
        <v>4.8999999999999906</v>
      </c>
      <c r="B118">
        <f t="shared" si="4"/>
        <v>9.7999999999999812</v>
      </c>
      <c r="C118" s="1">
        <f t="shared" si="7"/>
        <v>6.2262247789203258</v>
      </c>
      <c r="D118" s="27">
        <f t="shared" si="5"/>
        <v>6.1451743459974644</v>
      </c>
      <c r="E118" s="21"/>
      <c r="F118" s="23"/>
      <c r="G118" s="23"/>
      <c r="H118" s="23"/>
    </row>
    <row r="119" spans="1:8" x14ac:dyDescent="0.2">
      <c r="A119" s="1">
        <f t="shared" si="6"/>
        <v>4.9499999999999904</v>
      </c>
      <c r="B119">
        <f t="shared" si="4"/>
        <v>9.8999999999999808</v>
      </c>
      <c r="C119" s="1">
        <f t="shared" si="7"/>
        <v>6.3180691594473171</v>
      </c>
      <c r="D119" s="27">
        <f t="shared" si="5"/>
        <v>6.2366519610292244</v>
      </c>
      <c r="E119" s="21"/>
      <c r="F119" s="23"/>
      <c r="G119" s="23"/>
      <c r="H119" s="23"/>
    </row>
    <row r="120" spans="1:8" x14ac:dyDescent="0.2">
      <c r="A120" s="1">
        <f t="shared" si="6"/>
        <v>4.9999999999999902</v>
      </c>
      <c r="B120">
        <f t="shared" si="4"/>
        <v>9.9999999999999805</v>
      </c>
      <c r="C120" s="1">
        <f t="shared" si="7"/>
        <v>6.4101174304611339</v>
      </c>
      <c r="D120" s="27">
        <f t="shared" si="5"/>
        <v>6.3283399944955772</v>
      </c>
      <c r="E120" s="21"/>
      <c r="F120" s="23"/>
      <c r="G120" s="23"/>
      <c r="H120" s="23"/>
    </row>
    <row r="121" spans="1:8" x14ac:dyDescent="0.2">
      <c r="A121" s="1">
        <f t="shared" si="6"/>
        <v>5.0499999999999901</v>
      </c>
      <c r="B121">
        <f t="shared" si="4"/>
        <v>10.09999999999998</v>
      </c>
      <c r="C121" s="1">
        <f t="shared" si="7"/>
        <v>6.5023644946996049</v>
      </c>
      <c r="D121" s="27">
        <f t="shared" si="5"/>
        <v>6.4202332511468638</v>
      </c>
      <c r="E121" s="21"/>
      <c r="F121" s="23"/>
      <c r="G121" s="23"/>
      <c r="H121" s="23"/>
    </row>
    <row r="122" spans="1:8" x14ac:dyDescent="0.2">
      <c r="A122" s="1">
        <f t="shared" si="6"/>
        <v>5.0999999999999899</v>
      </c>
      <c r="B122">
        <f t="shared" si="4"/>
        <v>10.19999999999998</v>
      </c>
      <c r="C122" s="1">
        <f t="shared" si="7"/>
        <v>6.5948053823321144</v>
      </c>
      <c r="D122" s="27">
        <f t="shared" si="5"/>
        <v>6.5123266640045934</v>
      </c>
      <c r="E122" s="21"/>
      <c r="F122" s="23"/>
      <c r="G122" s="23"/>
      <c r="H122" s="23"/>
    </row>
    <row r="123" spans="1:8" x14ac:dyDescent="0.2">
      <c r="A123" s="1">
        <f t="shared" si="6"/>
        <v>5.1499999999999897</v>
      </c>
      <c r="B123">
        <f t="shared" si="4"/>
        <v>10.299999999999979</v>
      </c>
      <c r="C123" s="1">
        <f t="shared" si="7"/>
        <v>6.687435247773811</v>
      </c>
      <c r="D123" s="27">
        <f t="shared" si="5"/>
        <v>6.6046152911944223</v>
      </c>
      <c r="E123" s="21"/>
      <c r="F123" s="23"/>
      <c r="G123" s="23"/>
      <c r="H123" s="23"/>
    </row>
    <row r="124" spans="1:8" x14ac:dyDescent="0.2">
      <c r="A124" s="1">
        <f t="shared" si="6"/>
        <v>5.1999999999999895</v>
      </c>
      <c r="B124">
        <f t="shared" si="4"/>
        <v>10.399999999999979</v>
      </c>
      <c r="C124" s="1">
        <f t="shared" si="7"/>
        <v>6.780249366579465</v>
      </c>
      <c r="D124" s="27">
        <f t="shared" si="5"/>
        <v>6.6970943128573159</v>
      </c>
      <c r="E124" s="21"/>
      <c r="F124" s="23"/>
      <c r="G124" s="23"/>
      <c r="H124" s="23"/>
    </row>
    <row r="125" spans="1:8" x14ac:dyDescent="0.2">
      <c r="A125" s="1">
        <f t="shared" si="6"/>
        <v>5.2499999999999893</v>
      </c>
      <c r="B125">
        <f t="shared" si="4"/>
        <v>10.499999999999979</v>
      </c>
      <c r="C125" s="1">
        <f t="shared" si="7"/>
        <v>6.8732431324149781</v>
      </c>
      <c r="D125" s="27">
        <f t="shared" si="5"/>
        <v>6.7897590281369862</v>
      </c>
      <c r="E125" s="21"/>
      <c r="F125" s="23"/>
      <c r="G125" s="23"/>
      <c r="H125" s="23"/>
    </row>
    <row r="126" spans="1:8" x14ac:dyDescent="0.2">
      <c r="A126" s="1">
        <f t="shared" si="6"/>
        <v>5.2999999999999892</v>
      </c>
      <c r="B126">
        <f t="shared" si="4"/>
        <v>10.599999999999978</v>
      </c>
      <c r="C126" s="1">
        <f t="shared" si="7"/>
        <v>6.9664120541046035</v>
      </c>
      <c r="D126" s="27">
        <f t="shared" si="5"/>
        <v>6.8826048522416983</v>
      </c>
      <c r="E126" s="21"/>
      <c r="F126" s="23"/>
      <c r="G126" s="23"/>
      <c r="H126" s="23"/>
    </row>
    <row r="127" spans="1:8" x14ac:dyDescent="0.2">
      <c r="A127" s="1">
        <f t="shared" si="6"/>
        <v>5.349999999999989</v>
      </c>
      <c r="B127">
        <f t="shared" si="4"/>
        <v>10.699999999999978</v>
      </c>
      <c r="C127" s="1">
        <f t="shared" si="7"/>
        <v>7.0597517527519882</v>
      </c>
      <c r="D127" s="27">
        <f t="shared" si="5"/>
        <v>6.97562731357863</v>
      </c>
      <c r="E127" s="21"/>
      <c r="F127" s="23"/>
      <c r="G127" s="23"/>
      <c r="H127" s="23"/>
    </row>
    <row r="128" spans="1:8" x14ac:dyDescent="0.2">
      <c r="A128" s="1">
        <f t="shared" si="6"/>
        <v>5.3999999999999888</v>
      </c>
      <c r="B128">
        <f t="shared" si="4"/>
        <v>10.799999999999978</v>
      </c>
      <c r="C128" s="1">
        <f t="shared" si="7"/>
        <v>7.1532579589331879</v>
      </c>
      <c r="D128" s="27">
        <f t="shared" si="5"/>
        <v>7.0688220509589783</v>
      </c>
      <c r="E128" s="21"/>
      <c r="F128" s="23"/>
      <c r="G128" s="23"/>
      <c r="H128" s="23"/>
    </row>
    <row r="129" spans="1:8" x14ac:dyDescent="0.2">
      <c r="A129" s="1">
        <f t="shared" si="6"/>
        <v>5.4499999999999886</v>
      </c>
      <c r="B129">
        <f t="shared" si="4"/>
        <v>10.899999999999977</v>
      </c>
      <c r="C129" s="1">
        <f t="shared" si="7"/>
        <v>7.2469265099598577</v>
      </c>
      <c r="D129" s="27">
        <f t="shared" si="5"/>
        <v>7.162184810872076</v>
      </c>
      <c r="E129" s="21"/>
      <c r="F129" s="23"/>
      <c r="G129" s="23"/>
      <c r="H129" s="23"/>
    </row>
    <row r="130" spans="1:8" x14ac:dyDescent="0.2">
      <c r="A130" s="1">
        <f t="shared" si="6"/>
        <v>5.4999999999999885</v>
      </c>
      <c r="B130">
        <f t="shared" si="4"/>
        <v>10.999999999999977</v>
      </c>
      <c r="C130" s="1">
        <f t="shared" si="7"/>
        <v>7.3407533472108604</v>
      </c>
      <c r="D130" s="27">
        <f t="shared" si="5"/>
        <v>7.2557114448268081</v>
      </c>
      <c r="E130" s="21"/>
      <c r="F130" s="23"/>
      <c r="G130" s="23"/>
      <c r="H130" s="23"/>
    </row>
    <row r="131" spans="1:8" x14ac:dyDescent="0.2">
      <c r="A131" s="1">
        <f t="shared" si="6"/>
        <v>5.5499999999999883</v>
      </c>
      <c r="B131">
        <f t="shared" si="4"/>
        <v>11.099999999999977</v>
      </c>
      <c r="C131" s="1">
        <f t="shared" si="7"/>
        <v>7.4347345135305885</v>
      </c>
      <c r="D131" s="27">
        <f t="shared" si="5"/>
        <v>7.3493979067586714</v>
      </c>
      <c r="E131" s="21"/>
      <c r="F131" s="23"/>
      <c r="G131" s="23"/>
      <c r="H131" s="23"/>
    </row>
    <row r="132" spans="1:8" x14ac:dyDescent="0.2">
      <c r="A132" s="1">
        <f t="shared" si="6"/>
        <v>5.5999999999999881</v>
      </c>
      <c r="B132">
        <f t="shared" si="4"/>
        <v>11.199999999999976</v>
      </c>
      <c r="C132" s="1">
        <f t="shared" si="7"/>
        <v>7.5288661506923233</v>
      </c>
      <c r="D132" s="27">
        <f t="shared" si="5"/>
        <v>7.4432402505008497</v>
      </c>
      <c r="E132" s="21"/>
      <c r="F132" s="23"/>
      <c r="G132" s="23"/>
      <c r="H132" s="23"/>
    </row>
    <row r="133" spans="1:8" x14ac:dyDescent="0.2">
      <c r="A133" s="1">
        <f t="shared" si="6"/>
        <v>5.6499999999999879</v>
      </c>
      <c r="B133">
        <f t="shared" si="4"/>
        <v>11.299999999999976</v>
      </c>
      <c r="C133" s="1">
        <f t="shared" si="7"/>
        <v>7.6231444969250148</v>
      </c>
      <c r="D133" s="27">
        <f t="shared" si="5"/>
        <v>7.5372346273177317</v>
      </c>
      <c r="E133" s="21"/>
      <c r="F133" s="23"/>
      <c r="G133" s="23"/>
      <c r="H133" s="23"/>
    </row>
    <row r="134" spans="1:8" x14ac:dyDescent="0.2">
      <c r="A134" s="1">
        <f t="shared" si="6"/>
        <v>5.6999999999999877</v>
      </c>
      <c r="B134">
        <f t="shared" si="4"/>
        <v>11.399999999999975</v>
      </c>
      <c r="C134" s="1">
        <f t="shared" si="7"/>
        <v>7.7175658845018891</v>
      </c>
      <c r="D134" s="27">
        <f t="shared" si="5"/>
        <v>7.6313772834993312</v>
      </c>
      <c r="E134" s="21"/>
      <c r="F134" s="23"/>
      <c r="G134" s="23"/>
      <c r="H134" s="23"/>
    </row>
    <row r="135" spans="1:8" x14ac:dyDescent="0.2">
      <c r="A135" s="1">
        <f t="shared" si="6"/>
        <v>5.7499999999999876</v>
      </c>
      <c r="B135">
        <f t="shared" si="4"/>
        <v>11.499999999999975</v>
      </c>
      <c r="C135" s="1">
        <f t="shared" si="7"/>
        <v>7.8121267373893408</v>
      </c>
      <c r="D135" s="27">
        <f t="shared" si="5"/>
        <v>7.7256645580150858</v>
      </c>
      <c r="E135" s="21"/>
      <c r="F135" s="23"/>
      <c r="G135" s="23"/>
      <c r="H135" s="23"/>
    </row>
    <row r="136" spans="1:8" x14ac:dyDescent="0.2">
      <c r="A136" s="1">
        <f t="shared" si="6"/>
        <v>5.7999999999999874</v>
      </c>
      <c r="B136">
        <f t="shared" si="4"/>
        <v>11.599999999999975</v>
      </c>
      <c r="C136" s="1">
        <f t="shared" si="7"/>
        <v>7.9068235689546063</v>
      </c>
      <c r="D136" s="27">
        <f t="shared" si="5"/>
        <v>7.8200928802256051</v>
      </c>
      <c r="E136" s="21"/>
      <c r="F136" s="23"/>
      <c r="G136" s="23"/>
      <c r="H136" s="23"/>
    </row>
    <row r="137" spans="1:8" x14ac:dyDescent="0.2">
      <c r="A137" s="1">
        <f t="shared" si="6"/>
        <v>5.8499999999999872</v>
      </c>
      <c r="B137">
        <f t="shared" si="4"/>
        <v>11.699999999999974</v>
      </c>
      <c r="C137" s="1">
        <f t="shared" si="7"/>
        <v>8.001652979730741</v>
      </c>
      <c r="D137" s="27">
        <f t="shared" si="5"/>
        <v>7.9146587676508968</v>
      </c>
      <c r="E137" s="21"/>
      <c r="F137" s="23"/>
      <c r="G137" s="23"/>
      <c r="H137" s="23"/>
    </row>
    <row r="138" spans="1:8" x14ac:dyDescent="0.2">
      <c r="A138" s="1">
        <f t="shared" si="6"/>
        <v>5.899999999999987</v>
      </c>
      <c r="B138">
        <f t="shared" si="4"/>
        <v>11.799999999999974</v>
      </c>
      <c r="C138" s="1">
        <f t="shared" si="7"/>
        <v>8.0966116552374725</v>
      </c>
      <c r="D138" s="27">
        <f t="shared" si="5"/>
        <v>8.0093588237937041</v>
      </c>
      <c r="E138" s="21"/>
      <c r="F138" s="23"/>
      <c r="G138" s="23"/>
      <c r="H138" s="23"/>
    </row>
    <row r="139" spans="1:8" x14ac:dyDescent="0.2">
      <c r="A139" s="1">
        <f t="shared" si="6"/>
        <v>5.9499999999999869</v>
      </c>
      <c r="B139">
        <f t="shared" si="4"/>
        <v>11.899999999999974</v>
      </c>
      <c r="C139" s="1">
        <f t="shared" si="7"/>
        <v>8.1916963638565345</v>
      </c>
      <c r="D139" s="27">
        <f t="shared" si="5"/>
        <v>8.1041897360165933</v>
      </c>
      <c r="E139" s="21"/>
      <c r="F139" s="23"/>
      <c r="G139" s="23"/>
      <c r="H139" s="23"/>
    </row>
    <row r="140" spans="1:8" x14ac:dyDescent="0.2">
      <c r="A140" s="1">
        <f t="shared" si="6"/>
        <v>5.9999999999999867</v>
      </c>
      <c r="B140">
        <f t="shared" si="4"/>
        <v>11.999999999999973</v>
      </c>
      <c r="C140" s="1">
        <f t="shared" si="7"/>
        <v>8.2869039547601204</v>
      </c>
      <c r="D140" s="27">
        <f t="shared" si="5"/>
        <v>8.1991482734714296</v>
      </c>
      <c r="E140" s="21"/>
      <c r="F140" s="23"/>
      <c r="G140" s="23"/>
      <c r="H140" s="23"/>
    </row>
    <row r="141" spans="1:8" x14ac:dyDescent="0.2">
      <c r="A141" s="1">
        <f t="shared" si="6"/>
        <v>6.0499999999999865</v>
      </c>
      <c r="B141">
        <f t="shared" si="4"/>
        <v>12.099999999999973</v>
      </c>
      <c r="C141" s="1">
        <f t="shared" si="7"/>
        <v>8.3822313558911166</v>
      </c>
      <c r="D141" s="27">
        <f t="shared" si="5"/>
        <v>8.2942312850800146</v>
      </c>
      <c r="E141" s="21"/>
      <c r="F141" s="23"/>
      <c r="G141" s="23"/>
      <c r="H141" s="23"/>
    </row>
    <row r="142" spans="1:8" x14ac:dyDescent="0.2">
      <c r="A142" s="1">
        <f t="shared" si="6"/>
        <v>6.0999999999999863</v>
      </c>
      <c r="B142">
        <f t="shared" si="4"/>
        <v>12.199999999999973</v>
      </c>
      <c r="C142" s="1">
        <f t="shared" si="7"/>
        <v>8.4776755719938386</v>
      </c>
      <c r="D142" s="27">
        <f t="shared" si="5"/>
        <v>8.3894356975645366</v>
      </c>
      <c r="E142" s="21"/>
      <c r="F142" s="23"/>
      <c r="G142" s="23"/>
      <c r="H142" s="23"/>
    </row>
    <row r="143" spans="1:8" x14ac:dyDescent="0.2">
      <c r="A143" s="1">
        <f t="shared" si="6"/>
        <v>6.1499999999999861</v>
      </c>
      <c r="B143">
        <f t="shared" si="4"/>
        <v>12.299999999999972</v>
      </c>
      <c r="C143" s="1">
        <f t="shared" si="7"/>
        <v>8.5732336826939921</v>
      </c>
      <c r="D143" s="27">
        <f t="shared" si="5"/>
        <v>8.4847585135266943</v>
      </c>
      <c r="E143" s="21"/>
      <c r="F143" s="23"/>
      <c r="G143" s="23"/>
      <c r="H143" s="23"/>
    </row>
    <row r="144" spans="1:8" x14ac:dyDescent="0.2">
      <c r="A144" s="1">
        <f t="shared" si="6"/>
        <v>6.199999999999986</v>
      </c>
      <c r="B144">
        <f t="shared" si="4"/>
        <v>12.399999999999972</v>
      </c>
      <c r="C144" s="1">
        <f t="shared" si="7"/>
        <v>8.6689028406266413</v>
      </c>
      <c r="D144" s="27">
        <f t="shared" si="5"/>
        <v>8.5801968095742041</v>
      </c>
      <c r="E144" s="21"/>
      <c r="F144" s="23"/>
      <c r="G144" s="23"/>
      <c r="H144" s="23"/>
    </row>
    <row r="145" spans="1:8" x14ac:dyDescent="0.2">
      <c r="A145" s="1">
        <f t="shared" si="6"/>
        <v>6.2499999999999858</v>
      </c>
      <c r="B145">
        <f t="shared" si="4"/>
        <v>12.499999999999972</v>
      </c>
      <c r="C145" s="1">
        <f t="shared" si="7"/>
        <v>8.7646802696109738</v>
      </c>
      <c r="D145" s="27">
        <f t="shared" si="5"/>
        <v>8.6757477344936031</v>
      </c>
      <c r="E145" s="21"/>
      <c r="F145" s="23"/>
      <c r="G145" s="23"/>
      <c r="H145" s="23"/>
    </row>
    <row r="146" spans="1:8" x14ac:dyDescent="0.2">
      <c r="A146" s="1">
        <f t="shared" si="6"/>
        <v>6.2999999999999856</v>
      </c>
      <c r="B146">
        <f t="shared" si="4"/>
        <v>12.599999999999971</v>
      </c>
      <c r="C146" s="1">
        <f t="shared" si="7"/>
        <v>8.8605632628706985</v>
      </c>
      <c r="D146" s="27">
        <f t="shared" si="5"/>
        <v>8.7714085074681343</v>
      </c>
      <c r="E146" s="21"/>
      <c r="F146" s="23"/>
      <c r="G146" s="23"/>
      <c r="H146" s="23"/>
    </row>
    <row r="147" spans="1:8" x14ac:dyDescent="0.2">
      <c r="A147" s="1">
        <f t="shared" si="6"/>
        <v>6.3499999999999854</v>
      </c>
      <c r="B147">
        <f t="shared" si="4"/>
        <v>12.699999999999971</v>
      </c>
      <c r="C147" s="1">
        <f t="shared" si="7"/>
        <v>8.9565491812989304</v>
      </c>
      <c r="D147" s="27">
        <f t="shared" si="5"/>
        <v>8.8671764163396514</v>
      </c>
      <c r="E147" s="21"/>
      <c r="F147" s="23"/>
      <c r="G147" s="23"/>
      <c r="H147" s="23"/>
    </row>
    <row r="148" spans="1:8" x14ac:dyDescent="0.2">
      <c r="A148" s="1">
        <f t="shared" si="6"/>
        <v>6.3999999999999853</v>
      </c>
      <c r="B148">
        <f t="shared" si="4"/>
        <v>12.799999999999971</v>
      </c>
      <c r="C148" s="1">
        <f t="shared" si="7"/>
        <v>9.0526354517664558</v>
      </c>
      <c r="D148" s="27">
        <f t="shared" si="5"/>
        <v>8.9630488159134369</v>
      </c>
      <c r="E148" s="21"/>
      <c r="F148" s="23"/>
      <c r="G148" s="23"/>
      <c r="H148" s="23"/>
    </row>
    <row r="149" spans="1:8" x14ac:dyDescent="0.2">
      <c r="A149" s="1">
        <f t="shared" si="6"/>
        <v>6.4499999999999851</v>
      </c>
      <c r="B149">
        <f t="shared" ref="B149:B212" si="8">$B$12*A149</f>
        <v>12.89999999999997</v>
      </c>
      <c r="C149" s="1">
        <f t="shared" si="7"/>
        <v>9.1488195654722944</v>
      </c>
      <c r="D149" s="27">
        <f t="shared" ref="D149:D212" si="9">B149-($B$12*$B$13)*(1-EXP(-A149/$B$13))</f>
        <v>9.0590231263048562</v>
      </c>
      <c r="E149" s="21"/>
      <c r="F149" s="23"/>
      <c r="G149" s="23"/>
      <c r="H149" s="23"/>
    </row>
    <row r="150" spans="1:8" x14ac:dyDescent="0.2">
      <c r="A150" s="1">
        <f t="shared" ref="A150:A213" si="10">A149+$B$14</f>
        <v>6.4999999999999849</v>
      </c>
      <c r="B150">
        <f t="shared" si="8"/>
        <v>12.99999999999997</v>
      </c>
      <c r="C150" s="1">
        <f t="shared" ref="C150:C213" si="11">C149+($B$14/$B$13)*(B150-C149)</f>
        <v>9.245099076335487</v>
      </c>
      <c r="D150" s="27">
        <f t="shared" si="9"/>
        <v>9.1550968313268584</v>
      </c>
      <c r="E150" s="21"/>
      <c r="F150" s="23"/>
      <c r="G150" s="23"/>
      <c r="H150" s="23"/>
    </row>
    <row r="151" spans="1:8" x14ac:dyDescent="0.2">
      <c r="A151" s="1">
        <f t="shared" si="10"/>
        <v>6.5499999999999847</v>
      </c>
      <c r="B151">
        <f t="shared" si="8"/>
        <v>13.099999999999969</v>
      </c>
      <c r="C151" s="1">
        <f t="shared" si="11"/>
        <v>9.3414715994270985</v>
      </c>
      <c r="D151" s="27">
        <f t="shared" si="9"/>
        <v>9.2512674769172705</v>
      </c>
      <c r="E151" s="21"/>
      <c r="F151" s="23"/>
      <c r="G151" s="23"/>
      <c r="H151" s="23"/>
    </row>
    <row r="152" spans="1:8" x14ac:dyDescent="0.2">
      <c r="A152" s="1">
        <f t="shared" si="10"/>
        <v>6.5999999999999845</v>
      </c>
      <c r="B152">
        <f t="shared" si="8"/>
        <v>13.199999999999969</v>
      </c>
      <c r="C152" s="1">
        <f t="shared" si="11"/>
        <v>9.4379348094414208</v>
      </c>
      <c r="D152" s="27">
        <f t="shared" si="9"/>
        <v>9.3475326696049308</v>
      </c>
      <c r="E152" s="21"/>
      <c r="F152" s="23"/>
      <c r="G152" s="23"/>
      <c r="H152" s="23"/>
    </row>
    <row r="153" spans="1:8" x14ac:dyDescent="0.2">
      <c r="A153" s="1">
        <f t="shared" si="10"/>
        <v>6.6499999999999844</v>
      </c>
      <c r="B153">
        <f t="shared" si="8"/>
        <v>13.299999999999969</v>
      </c>
      <c r="C153" s="1">
        <f t="shared" si="11"/>
        <v>9.5344864392053843</v>
      </c>
      <c r="D153" s="27">
        <f t="shared" si="9"/>
        <v>9.4438900750136874</v>
      </c>
      <c r="E153" s="21"/>
      <c r="F153" s="23"/>
      <c r="G153" s="23"/>
      <c r="H153" s="23"/>
    </row>
    <row r="154" spans="1:8" x14ac:dyDescent="0.2">
      <c r="A154" s="1">
        <f t="shared" si="10"/>
        <v>6.6999999999999842</v>
      </c>
      <c r="B154">
        <f t="shared" si="8"/>
        <v>13.399999999999968</v>
      </c>
      <c r="C154" s="1">
        <f t="shared" si="11"/>
        <v>9.6311242782252489</v>
      </c>
      <c r="D154" s="27">
        <f t="shared" si="9"/>
        <v>9.5403374164033501</v>
      </c>
      <c r="E154" s="21"/>
      <c r="F154" s="23"/>
      <c r="G154" s="23"/>
      <c r="H154" s="23"/>
    </row>
    <row r="155" spans="1:8" x14ac:dyDescent="0.2">
      <c r="A155" s="1">
        <f t="shared" si="10"/>
        <v>6.749999999999984</v>
      </c>
      <c r="B155">
        <f t="shared" si="8"/>
        <v>13.499999999999968</v>
      </c>
      <c r="C155" s="1">
        <f t="shared" si="11"/>
        <v>9.7278461712696167</v>
      </c>
      <c r="D155" s="27">
        <f t="shared" si="9"/>
        <v>9.6368724732466333</v>
      </c>
      <c r="E155" s="21"/>
      <c r="F155" s="23"/>
      <c r="G155" s="23"/>
      <c r="H155" s="23"/>
    </row>
    <row r="156" spans="1:8" x14ac:dyDescent="0.2">
      <c r="A156" s="1">
        <f t="shared" si="10"/>
        <v>6.7999999999999838</v>
      </c>
      <c r="B156">
        <f t="shared" si="8"/>
        <v>13.599999999999968</v>
      </c>
      <c r="C156" s="1">
        <f t="shared" si="11"/>
        <v>9.8246500169878761</v>
      </c>
      <c r="D156" s="27">
        <f t="shared" si="9"/>
        <v>9.7334930798412724</v>
      </c>
      <c r="E156" s="21"/>
      <c r="F156" s="23"/>
      <c r="G156" s="23"/>
      <c r="H156" s="23"/>
    </row>
    <row r="157" spans="1:8" x14ac:dyDescent="0.2">
      <c r="A157" s="1">
        <f t="shared" si="10"/>
        <v>6.8499999999999837</v>
      </c>
      <c r="B157">
        <f t="shared" si="8"/>
        <v>13.699999999999967</v>
      </c>
      <c r="C157" s="1">
        <f t="shared" si="11"/>
        <v>9.9215337665631775</v>
      </c>
      <c r="D157" s="27">
        <f t="shared" si="9"/>
        <v>9.8301971239563812</v>
      </c>
      <c r="E157" s="21"/>
      <c r="F157" s="23"/>
      <c r="G157" s="23"/>
      <c r="H157" s="23"/>
    </row>
    <row r="158" spans="1:8" x14ac:dyDescent="0.2">
      <c r="A158" s="1">
        <f t="shared" si="10"/>
        <v>6.8999999999999835</v>
      </c>
      <c r="B158">
        <f t="shared" si="8"/>
        <v>13.799999999999967</v>
      </c>
      <c r="C158" s="1">
        <f t="shared" si="11"/>
        <v>10.018495422399097</v>
      </c>
      <c r="D158" s="27">
        <f t="shared" si="9"/>
        <v>9.9269825455122387</v>
      </c>
      <c r="E158" s="21"/>
      <c r="F158" s="23"/>
      <c r="G158" s="23"/>
      <c r="H158" s="23"/>
    </row>
    <row r="159" spans="1:8" x14ac:dyDescent="0.2">
      <c r="A159" s="1">
        <f t="shared" si="10"/>
        <v>6.9499999999999833</v>
      </c>
      <c r="B159">
        <f t="shared" si="8"/>
        <v>13.899999999999967</v>
      </c>
      <c r="C159" s="1">
        <f t="shared" si="11"/>
        <v>10.115533036839118</v>
      </c>
      <c r="D159" s="27">
        <f t="shared" si="9"/>
        <v>10.023847335292675</v>
      </c>
      <c r="E159" s="21"/>
      <c r="F159" s="23"/>
      <c r="G159" s="23"/>
      <c r="H159" s="23"/>
    </row>
    <row r="160" spans="1:8" x14ac:dyDescent="0.2">
      <c r="A160" s="1">
        <f t="shared" si="10"/>
        <v>6.9999999999999831</v>
      </c>
      <c r="B160">
        <f t="shared" si="8"/>
        <v>13.999999999999966</v>
      </c>
      <c r="C160" s="1">
        <f t="shared" si="11"/>
        <v>10.21264471091814</v>
      </c>
      <c r="D160" s="27">
        <f t="shared" si="9"/>
        <v>10.120789533689241</v>
      </c>
      <c r="E160" s="21"/>
      <c r="F160" s="23"/>
      <c r="G160" s="23"/>
      <c r="H160" s="23"/>
    </row>
    <row r="161" spans="1:8" x14ac:dyDescent="0.2">
      <c r="A161" s="1">
        <f t="shared" si="10"/>
        <v>7.0499999999999829</v>
      </c>
      <c r="B161">
        <f t="shared" si="8"/>
        <v>14.099999999999966</v>
      </c>
      <c r="C161" s="1">
        <f t="shared" si="11"/>
        <v>10.309828593145186</v>
      </c>
      <c r="D161" s="27">
        <f t="shared" si="9"/>
        <v>10.217807229476396</v>
      </c>
      <c r="E161" s="21"/>
      <c r="F161" s="23"/>
      <c r="G161" s="23"/>
      <c r="H161" s="23"/>
    </row>
    <row r="162" spans="1:8" x14ac:dyDescent="0.2">
      <c r="A162" s="1">
        <f t="shared" si="10"/>
        <v>7.0999999999999828</v>
      </c>
      <c r="B162">
        <f t="shared" si="8"/>
        <v>14.199999999999966</v>
      </c>
      <c r="C162" s="1">
        <f t="shared" si="11"/>
        <v>10.407082878316555</v>
      </c>
      <c r="D162" s="27">
        <f t="shared" si="9"/>
        <v>10.314898558616925</v>
      </c>
      <c r="E162" s="21"/>
      <c r="F162" s="23"/>
      <c r="G162" s="23"/>
      <c r="H162" s="23"/>
    </row>
    <row r="163" spans="1:8" x14ac:dyDescent="0.2">
      <c r="A163" s="1">
        <f t="shared" si="10"/>
        <v>7.1499999999999826</v>
      </c>
      <c r="B163">
        <f t="shared" si="8"/>
        <v>14.299999999999965</v>
      </c>
      <c r="C163" s="1">
        <f t="shared" si="11"/>
        <v>10.504405806358641</v>
      </c>
      <c r="D163" s="27">
        <f t="shared" si="9"/>
        <v>10.412061703096853</v>
      </c>
      <c r="E163" s="21"/>
      <c r="F163" s="23"/>
      <c r="G163" s="23"/>
      <c r="H163" s="23"/>
    </row>
    <row r="164" spans="1:8" x14ac:dyDescent="0.2">
      <c r="A164" s="1">
        <f t="shared" si="10"/>
        <v>7.1999999999999824</v>
      </c>
      <c r="B164">
        <f t="shared" si="8"/>
        <v>14.399999999999965</v>
      </c>
      <c r="C164" s="1">
        <f t="shared" si="11"/>
        <v>10.601795661199674</v>
      </c>
      <c r="D164" s="27">
        <f t="shared" si="9"/>
        <v>10.509294889789135</v>
      </c>
      <c r="E164" s="21"/>
      <c r="F164" s="23"/>
      <c r="G164" s="23"/>
      <c r="H164" s="23"/>
    </row>
    <row r="165" spans="1:8" x14ac:dyDescent="0.2">
      <c r="A165" s="1">
        <f t="shared" si="10"/>
        <v>7.2499999999999822</v>
      </c>
      <c r="B165">
        <f t="shared" si="8"/>
        <v>14.499999999999964</v>
      </c>
      <c r="C165" s="1">
        <f t="shared" si="11"/>
        <v>10.699250769669682</v>
      </c>
      <c r="D165" s="27">
        <f t="shared" si="9"/>
        <v>10.606596389345388</v>
      </c>
      <c r="E165" s="21"/>
      <c r="F165" s="23"/>
      <c r="G165" s="23"/>
      <c r="H165" s="23"/>
    </row>
    <row r="166" spans="1:8" x14ac:dyDescent="0.2">
      <c r="A166" s="1">
        <f t="shared" si="10"/>
        <v>7.2999999999999821</v>
      </c>
      <c r="B166">
        <f t="shared" si="8"/>
        <v>14.599999999999964</v>
      </c>
      <c r="C166" s="1">
        <f t="shared" si="11"/>
        <v>10.796769500427938</v>
      </c>
      <c r="D166" s="27">
        <f t="shared" si="9"/>
        <v>10.703964515114986</v>
      </c>
      <c r="E166" s="21"/>
      <c r="F166" s="23"/>
      <c r="G166" s="23"/>
      <c r="H166" s="23"/>
    </row>
    <row r="167" spans="1:8" x14ac:dyDescent="0.2">
      <c r="A167" s="1">
        <f t="shared" si="10"/>
        <v>7.3499999999999819</v>
      </c>
      <c r="B167">
        <f t="shared" si="8"/>
        <v>14.699999999999964</v>
      </c>
      <c r="C167" s="1">
        <f t="shared" si="11"/>
        <v>10.894350262917239</v>
      </c>
      <c r="D167" s="27">
        <f t="shared" si="9"/>
        <v>10.801397622090864</v>
      </c>
      <c r="E167" s="21"/>
      <c r="F167" s="23"/>
      <c r="G167" s="23"/>
      <c r="H167" s="23"/>
    </row>
    <row r="168" spans="1:8" x14ac:dyDescent="0.2">
      <c r="A168" s="1">
        <f t="shared" si="10"/>
        <v>7.3999999999999817</v>
      </c>
      <c r="B168">
        <f t="shared" si="8"/>
        <v>14.799999999999963</v>
      </c>
      <c r="C168" s="1">
        <f t="shared" si="11"/>
        <v>10.991991506344307</v>
      </c>
      <c r="D168" s="27">
        <f t="shared" si="9"/>
        <v>10.898894105881322</v>
      </c>
      <c r="E168" s="21"/>
      <c r="F168" s="23"/>
      <c r="G168" s="23"/>
      <c r="H168" s="23"/>
    </row>
    <row r="169" spans="1:8" x14ac:dyDescent="0.2">
      <c r="A169" s="1">
        <f t="shared" si="10"/>
        <v>7.4499999999999815</v>
      </c>
      <c r="B169">
        <f t="shared" si="8"/>
        <v>14.899999999999963</v>
      </c>
      <c r="C169" s="1">
        <f t="shared" si="11"/>
        <v>11.0896917186857</v>
      </c>
      <c r="D169" s="27">
        <f t="shared" si="9"/>
        <v>10.996452401707231</v>
      </c>
      <c r="E169" s="21"/>
      <c r="F169" s="23"/>
      <c r="G169" s="23"/>
      <c r="H169" s="23"/>
    </row>
    <row r="170" spans="1:8" x14ac:dyDescent="0.2">
      <c r="A170" s="1">
        <f t="shared" si="10"/>
        <v>7.4999999999999813</v>
      </c>
      <c r="B170">
        <f t="shared" si="8"/>
        <v>14.999999999999963</v>
      </c>
      <c r="C170" s="1">
        <f t="shared" si="11"/>
        <v>11.187449425718556</v>
      </c>
      <c r="D170" s="27">
        <f t="shared" si="9"/>
        <v>11.094070983424</v>
      </c>
      <c r="E170" s="21"/>
      <c r="F170" s="23"/>
      <c r="G170" s="23"/>
      <c r="H170" s="23"/>
    </row>
    <row r="171" spans="1:8" x14ac:dyDescent="0.2">
      <c r="A171" s="1">
        <f t="shared" si="10"/>
        <v>7.5499999999999812</v>
      </c>
      <c r="B171">
        <f t="shared" si="8"/>
        <v>15.099999999999962</v>
      </c>
      <c r="C171" s="1">
        <f t="shared" si="11"/>
        <v>11.285263190075591</v>
      </c>
      <c r="D171" s="27">
        <f t="shared" si="9"/>
        <v>11.191748362567679</v>
      </c>
      <c r="E171" s="21"/>
      <c r="F171" s="23"/>
      <c r="G171" s="23"/>
      <c r="H171" s="23"/>
    </row>
    <row r="172" spans="1:8" x14ac:dyDescent="0.2">
      <c r="A172" s="1">
        <f t="shared" si="10"/>
        <v>7.599999999999981</v>
      </c>
      <c r="B172">
        <f t="shared" si="8"/>
        <v>15.199999999999962</v>
      </c>
      <c r="C172" s="1">
        <f t="shared" si="11"/>
        <v>11.383131610323701</v>
      </c>
      <c r="D172" s="27">
        <f t="shared" si="9"/>
        <v>11.289483087424625</v>
      </c>
      <c r="E172" s="21"/>
      <c r="F172" s="23"/>
      <c r="G172" s="23"/>
      <c r="H172" s="23"/>
    </row>
    <row r="173" spans="1:8" x14ac:dyDescent="0.2">
      <c r="A173" s="1">
        <f t="shared" si="10"/>
        <v>7.6499999999999808</v>
      </c>
      <c r="B173">
        <f t="shared" si="8"/>
        <v>15.299999999999962</v>
      </c>
      <c r="C173" s="1">
        <f t="shared" si="11"/>
        <v>11.481053320065609</v>
      </c>
      <c r="D173" s="27">
        <f t="shared" si="9"/>
        <v>11.387273742124133</v>
      </c>
      <c r="E173" s="21"/>
      <c r="F173" s="23"/>
      <c r="G173" s="23"/>
      <c r="H173" s="23"/>
    </row>
    <row r="174" spans="1:8" x14ac:dyDescent="0.2">
      <c r="A174" s="1">
        <f t="shared" si="10"/>
        <v>7.6999999999999806</v>
      </c>
      <c r="B174">
        <f t="shared" si="8"/>
        <v>15.399999999999961</v>
      </c>
      <c r="C174" s="1">
        <f t="shared" si="11"/>
        <v>11.579026987063967</v>
      </c>
      <c r="D174" s="27">
        <f t="shared" si="9"/>
        <v>11.48511894575347</v>
      </c>
      <c r="E174" s="21"/>
      <c r="F174" s="23"/>
      <c r="G174" s="23"/>
      <c r="H174" s="23"/>
    </row>
    <row r="175" spans="1:8" x14ac:dyDescent="0.2">
      <c r="A175" s="1">
        <f t="shared" si="10"/>
        <v>7.7499999999999805</v>
      </c>
      <c r="B175">
        <f t="shared" si="8"/>
        <v>15.499999999999961</v>
      </c>
      <c r="C175" s="1">
        <f t="shared" si="11"/>
        <v>11.677051312387366</v>
      </c>
      <c r="D175" s="27">
        <f t="shared" si="9"/>
        <v>11.58301735149476</v>
      </c>
      <c r="E175" s="21"/>
      <c r="F175" s="23"/>
      <c r="G175" s="23"/>
      <c r="H175" s="23"/>
    </row>
    <row r="176" spans="1:8" x14ac:dyDescent="0.2">
      <c r="A176" s="1">
        <f t="shared" si="10"/>
        <v>7.7999999999999803</v>
      </c>
      <c r="B176">
        <f t="shared" si="8"/>
        <v>15.599999999999961</v>
      </c>
      <c r="C176" s="1">
        <f t="shared" si="11"/>
        <v>11.775125029577682</v>
      </c>
      <c r="D176" s="27">
        <f t="shared" si="9"/>
        <v>11.680967645783179</v>
      </c>
      <c r="E176" s="21"/>
      <c r="F176" s="23"/>
      <c r="G176" s="23"/>
      <c r="H176" s="23"/>
    </row>
    <row r="177" spans="1:8" x14ac:dyDescent="0.2">
      <c r="A177" s="1">
        <f t="shared" si="10"/>
        <v>7.8499999999999801</v>
      </c>
      <c r="B177">
        <f t="shared" si="8"/>
        <v>15.69999999999996</v>
      </c>
      <c r="C177" s="1">
        <f t="shared" si="11"/>
        <v>11.873246903838238</v>
      </c>
      <c r="D177" s="27">
        <f t="shared" si="9"/>
        <v>11.778968547485931</v>
      </c>
      <c r="E177" s="21"/>
      <c r="F177" s="23"/>
      <c r="G177" s="23"/>
      <c r="H177" s="23"/>
    </row>
    <row r="178" spans="1:8" x14ac:dyDescent="0.2">
      <c r="A178" s="1">
        <f t="shared" si="10"/>
        <v>7.8999999999999799</v>
      </c>
      <c r="B178">
        <f t="shared" si="8"/>
        <v>15.79999999999996</v>
      </c>
      <c r="C178" s="1">
        <f t="shared" si="11"/>
        <v>11.971415731242281</v>
      </c>
      <c r="D178" s="27">
        <f t="shared" si="9"/>
        <v>11.877018807101509</v>
      </c>
      <c r="E178" s="21"/>
      <c r="F178" s="23"/>
      <c r="G178" s="23"/>
      <c r="H178" s="23"/>
    </row>
    <row r="179" spans="1:8" x14ac:dyDescent="0.2">
      <c r="A179" s="1">
        <f t="shared" si="10"/>
        <v>7.9499999999999797</v>
      </c>
      <c r="B179">
        <f t="shared" si="8"/>
        <v>15.899999999999959</v>
      </c>
      <c r="C179" s="1">
        <f t="shared" si="11"/>
        <v>12.069630337961224</v>
      </c>
      <c r="D179" s="27">
        <f t="shared" si="9"/>
        <v>11.975117205978698</v>
      </c>
      <c r="E179" s="21"/>
      <c r="F179" s="23"/>
      <c r="G179" s="23"/>
      <c r="H179" s="23"/>
    </row>
    <row r="180" spans="1:8" x14ac:dyDescent="0.2">
      <c r="A180" s="1">
        <f t="shared" si="10"/>
        <v>7.9999999999999796</v>
      </c>
      <c r="B180">
        <f t="shared" si="8"/>
        <v>15.999999999999959</v>
      </c>
      <c r="C180" s="1">
        <f t="shared" si="11"/>
        <v>12.167889579512192</v>
      </c>
      <c r="D180" s="27">
        <f t="shared" si="9"/>
        <v>12.073262555554896</v>
      </c>
      <c r="E180" s="21"/>
      <c r="F180" s="23"/>
      <c r="G180" s="23"/>
      <c r="H180" s="23"/>
    </row>
    <row r="181" spans="1:8" x14ac:dyDescent="0.2">
      <c r="A181" s="1">
        <f t="shared" si="10"/>
        <v>8.0499999999999794</v>
      </c>
      <c r="B181">
        <f t="shared" si="8"/>
        <v>16.099999999999959</v>
      </c>
      <c r="C181" s="1">
        <f t="shared" si="11"/>
        <v>12.266192340024386</v>
      </c>
      <c r="D181" s="27">
        <f t="shared" si="9"/>
        <v>12.171453696613217</v>
      </c>
      <c r="E181" s="21"/>
      <c r="F181" s="23"/>
      <c r="G181" s="23"/>
      <c r="H181" s="23"/>
    </row>
    <row r="182" spans="1:8" x14ac:dyDescent="0.2">
      <c r="A182" s="1">
        <f t="shared" si="10"/>
        <v>8.0999999999999801</v>
      </c>
      <c r="B182">
        <f t="shared" si="8"/>
        <v>16.19999999999996</v>
      </c>
      <c r="C182" s="1">
        <f t="shared" si="11"/>
        <v>12.364537531523775</v>
      </c>
      <c r="D182" s="27">
        <f t="shared" si="9"/>
        <v>12.269689498557934</v>
      </c>
      <c r="E182" s="21"/>
      <c r="F182" s="23"/>
      <c r="G182" s="23"/>
      <c r="H182" s="23"/>
    </row>
    <row r="183" spans="1:8" x14ac:dyDescent="0.2">
      <c r="A183" s="1">
        <f t="shared" si="10"/>
        <v>8.1499999999999808</v>
      </c>
      <c r="B183">
        <f t="shared" si="8"/>
        <v>16.299999999999962</v>
      </c>
      <c r="C183" s="1">
        <f t="shared" si="11"/>
        <v>12.46292409323568</v>
      </c>
      <c r="D183" s="27">
        <f t="shared" si="9"/>
        <v>12.367968858707838</v>
      </c>
      <c r="E183" s="21"/>
      <c r="F183" s="23"/>
      <c r="G183" s="23"/>
      <c r="H183" s="23"/>
    </row>
    <row r="184" spans="1:8" x14ac:dyDescent="0.2">
      <c r="A184" s="1">
        <f t="shared" si="10"/>
        <v>8.1999999999999815</v>
      </c>
      <c r="B184">
        <f t="shared" si="8"/>
        <v>16.399999999999963</v>
      </c>
      <c r="C184" s="1">
        <f t="shared" si="11"/>
        <v>12.561350990904787</v>
      </c>
      <c r="D184" s="27">
        <f t="shared" si="9"/>
        <v>12.466290701607008</v>
      </c>
      <c r="E184" s="21"/>
      <c r="F184" s="23"/>
      <c r="G184" s="23"/>
      <c r="H184" s="23"/>
    </row>
    <row r="185" spans="1:8" x14ac:dyDescent="0.2">
      <c r="A185" s="1">
        <f t="shared" si="10"/>
        <v>8.2499999999999822</v>
      </c>
      <c r="B185">
        <f t="shared" si="8"/>
        <v>16.499999999999964</v>
      </c>
      <c r="C185" s="1">
        <f t="shared" si="11"/>
        <v>12.659817216132167</v>
      </c>
      <c r="D185" s="27">
        <f t="shared" si="9"/>
        <v>12.564653978352629</v>
      </c>
      <c r="E185" s="21"/>
      <c r="F185" s="23"/>
      <c r="G185" s="23"/>
      <c r="H185" s="23"/>
    </row>
    <row r="186" spans="1:8" x14ac:dyDescent="0.2">
      <c r="A186" s="1">
        <f t="shared" si="10"/>
        <v>8.2999999999999829</v>
      </c>
      <c r="B186">
        <f t="shared" si="8"/>
        <v>16.599999999999966</v>
      </c>
      <c r="C186" s="1">
        <f t="shared" si="11"/>
        <v>12.758321785728862</v>
      </c>
      <c r="D186" s="27">
        <f t="shared" si="9"/>
        <v>12.663057665939384</v>
      </c>
      <c r="E186" s="21"/>
      <c r="F186" s="23"/>
      <c r="G186" s="23"/>
      <c r="H186" s="23"/>
    </row>
    <row r="187" spans="1:8" x14ac:dyDescent="0.2">
      <c r="A187" s="1">
        <f t="shared" si="10"/>
        <v>8.3499999999999837</v>
      </c>
      <c r="B187">
        <f t="shared" si="8"/>
        <v>16.699999999999967</v>
      </c>
      <c r="C187" s="1">
        <f t="shared" si="11"/>
        <v>12.85686374108564</v>
      </c>
      <c r="D187" s="27">
        <f t="shared" si="9"/>
        <v>12.761500766620053</v>
      </c>
      <c r="E187" s="21"/>
      <c r="F187" s="23"/>
      <c r="G187" s="23"/>
      <c r="H187" s="23"/>
    </row>
    <row r="188" spans="1:8" x14ac:dyDescent="0.2">
      <c r="A188" s="1">
        <f t="shared" si="10"/>
        <v>8.3999999999999844</v>
      </c>
      <c r="B188">
        <f t="shared" si="8"/>
        <v>16.799999999999969</v>
      </c>
      <c r="C188" s="1">
        <f t="shared" si="11"/>
        <v>12.955442147558498</v>
      </c>
      <c r="D188" s="27">
        <f t="shared" si="9"/>
        <v>12.85998230728188</v>
      </c>
      <c r="E188" s="21"/>
      <c r="F188" s="23"/>
      <c r="G188" s="23"/>
      <c r="H188" s="23"/>
    </row>
    <row r="189" spans="1:8" x14ac:dyDescent="0.2">
      <c r="A189" s="1">
        <f t="shared" si="10"/>
        <v>8.4499999999999851</v>
      </c>
      <c r="B189">
        <f t="shared" si="8"/>
        <v>16.89999999999997</v>
      </c>
      <c r="C189" s="1">
        <f t="shared" si="11"/>
        <v>13.054056093869535</v>
      </c>
      <c r="D189" s="27">
        <f t="shared" si="9"/>
        <v>12.958501338838348</v>
      </c>
      <c r="E189" s="21"/>
      <c r="F189" s="23"/>
      <c r="G189" s="23"/>
      <c r="H189" s="23"/>
    </row>
    <row r="190" spans="1:8" x14ac:dyDescent="0.2">
      <c r="A190" s="1">
        <f t="shared" si="10"/>
        <v>8.4999999999999858</v>
      </c>
      <c r="B190">
        <f t="shared" si="8"/>
        <v>16.999999999999972</v>
      </c>
      <c r="C190" s="1">
        <f t="shared" si="11"/>
        <v>13.152704691522796</v>
      </c>
      <c r="D190" s="27">
        <f t="shared" si="9"/>
        <v>13.05705693563597</v>
      </c>
      <c r="E190" s="21"/>
      <c r="F190" s="23"/>
      <c r="G190" s="23"/>
      <c r="H190" s="23"/>
    </row>
    <row r="191" spans="1:8" x14ac:dyDescent="0.2">
      <c r="A191" s="1">
        <f t="shared" si="10"/>
        <v>8.5499999999999865</v>
      </c>
      <c r="B191">
        <f t="shared" si="8"/>
        <v>17.099999999999973</v>
      </c>
      <c r="C191" s="1">
        <f t="shared" si="11"/>
        <v>13.251387074234726</v>
      </c>
      <c r="D191" s="27">
        <f t="shared" si="9"/>
        <v>13.155648194875724</v>
      </c>
      <c r="E191" s="21"/>
      <c r="F191" s="23"/>
      <c r="G191" s="23"/>
      <c r="H191" s="23"/>
    </row>
    <row r="192" spans="1:8" x14ac:dyDescent="0.2">
      <c r="A192" s="1">
        <f t="shared" si="10"/>
        <v>8.5999999999999872</v>
      </c>
      <c r="B192">
        <f t="shared" si="8"/>
        <v>17.199999999999974</v>
      </c>
      <c r="C192" s="1">
        <f t="shared" si="11"/>
        <v>13.350102397378857</v>
      </c>
      <c r="D192" s="27">
        <f t="shared" si="9"/>
        <v>13.254274236048779</v>
      </c>
      <c r="E192" s="21"/>
      <c r="F192" s="23"/>
      <c r="G192" s="23"/>
      <c r="H192" s="23"/>
    </row>
    <row r="193" spans="1:8" x14ac:dyDescent="0.2">
      <c r="A193" s="1">
        <f t="shared" si="10"/>
        <v>8.6499999999999879</v>
      </c>
      <c r="B193">
        <f t="shared" si="8"/>
        <v>17.299999999999976</v>
      </c>
      <c r="C193" s="1">
        <f t="shared" si="11"/>
        <v>13.448849837444385</v>
      </c>
      <c r="D193" s="27">
        <f t="shared" si="9"/>
        <v>13.352934200386141</v>
      </c>
      <c r="E193" s="21"/>
      <c r="F193" s="23"/>
      <c r="G193" s="23"/>
      <c r="H193" s="23"/>
    </row>
    <row r="194" spans="1:8" x14ac:dyDescent="0.2">
      <c r="A194" s="1">
        <f t="shared" si="10"/>
        <v>8.6999999999999886</v>
      </c>
      <c r="B194">
        <f t="shared" si="8"/>
        <v>17.399999999999977</v>
      </c>
      <c r="C194" s="1">
        <f t="shared" si="11"/>
        <v>13.547628591508275</v>
      </c>
      <c r="D194" s="27">
        <f t="shared" si="9"/>
        <v>13.451627250321897</v>
      </c>
      <c r="E194" s="21"/>
      <c r="F194" s="23"/>
      <c r="G194" s="23"/>
      <c r="H194" s="23"/>
    </row>
    <row r="195" spans="1:8" x14ac:dyDescent="0.2">
      <c r="A195" s="1">
        <f t="shared" si="10"/>
        <v>8.7499999999999893</v>
      </c>
      <c r="B195">
        <f t="shared" si="8"/>
        <v>17.499999999999979</v>
      </c>
      <c r="C195" s="1">
        <f t="shared" si="11"/>
        <v>13.646437876720567</v>
      </c>
      <c r="D195" s="27">
        <f t="shared" si="9"/>
        <v>13.550352568969714</v>
      </c>
      <c r="E195" s="21"/>
      <c r="F195" s="23"/>
      <c r="G195" s="23"/>
      <c r="H195" s="23"/>
    </row>
    <row r="196" spans="1:8" x14ac:dyDescent="0.2">
      <c r="A196" s="1">
        <f t="shared" si="10"/>
        <v>8.7999999999999901</v>
      </c>
      <c r="B196">
        <f t="shared" si="8"/>
        <v>17.59999999999998</v>
      </c>
      <c r="C196" s="1">
        <f t="shared" si="11"/>
        <v>13.745276929802552</v>
      </c>
      <c r="D196" s="27">
        <f t="shared" si="9"/>
        <v>13.649109359612254</v>
      </c>
      <c r="E196" s="21"/>
      <c r="F196" s="23"/>
      <c r="G196" s="23"/>
      <c r="H196" s="23"/>
    </row>
    <row r="197" spans="1:8" x14ac:dyDescent="0.2">
      <c r="A197" s="1">
        <f t="shared" si="10"/>
        <v>8.8499999999999908</v>
      </c>
      <c r="B197">
        <f t="shared" si="8"/>
        <v>17.699999999999982</v>
      </c>
      <c r="C197" s="1">
        <f t="shared" si="11"/>
        <v>13.844145006557488</v>
      </c>
      <c r="D197" s="27">
        <f t="shared" si="9"/>
        <v>13.747896845203197</v>
      </c>
      <c r="E197" s="21"/>
      <c r="F197" s="23"/>
      <c r="G197" s="23"/>
      <c r="H197" s="23"/>
    </row>
    <row r="198" spans="1:8" x14ac:dyDescent="0.2">
      <c r="A198" s="1">
        <f t="shared" si="10"/>
        <v>8.8999999999999915</v>
      </c>
      <c r="B198">
        <f t="shared" si="8"/>
        <v>17.799999999999983</v>
      </c>
      <c r="C198" s="1">
        <f t="shared" si="11"/>
        <v>13.943041381393551</v>
      </c>
      <c r="D198" s="27">
        <f t="shared" si="9"/>
        <v>13.846714267881564</v>
      </c>
      <c r="E198" s="21"/>
      <c r="F198" s="23"/>
      <c r="G198" s="23"/>
      <c r="H198" s="23"/>
    </row>
    <row r="199" spans="1:8" x14ac:dyDescent="0.2">
      <c r="A199" s="1">
        <f t="shared" si="10"/>
        <v>8.9499999999999922</v>
      </c>
      <c r="B199">
        <f t="shared" si="8"/>
        <v>17.899999999999984</v>
      </c>
      <c r="C199" s="1">
        <f t="shared" si="11"/>
        <v>14.041965346858712</v>
      </c>
      <c r="D199" s="27">
        <f t="shared" si="9"/>
        <v>13.945560888498038</v>
      </c>
      <c r="E199" s="21"/>
      <c r="F199" s="23"/>
      <c r="G199" s="23"/>
      <c r="H199" s="23"/>
    </row>
    <row r="200" spans="1:8" x14ac:dyDescent="0.2">
      <c r="A200" s="1">
        <f t="shared" si="10"/>
        <v>8.9999999999999929</v>
      </c>
      <c r="B200">
        <f t="shared" si="8"/>
        <v>17.999999999999986</v>
      </c>
      <c r="C200" s="1">
        <f t="shared" si="11"/>
        <v>14.140916213187243</v>
      </c>
      <c r="D200" s="27">
        <f t="shared" si="9"/>
        <v>14.044435986152955</v>
      </c>
      <c r="E200" s="21"/>
      <c r="F200" s="23"/>
      <c r="G200" s="23"/>
      <c r="H200" s="23"/>
    </row>
    <row r="201" spans="1:8" x14ac:dyDescent="0.2">
      <c r="A201" s="1">
        <f t="shared" si="10"/>
        <v>9.0499999999999936</v>
      </c>
      <c r="B201">
        <f t="shared" si="8"/>
        <v>18.099999999999987</v>
      </c>
      <c r="C201" s="1">
        <f t="shared" si="11"/>
        <v>14.239893307857562</v>
      </c>
      <c r="D201" s="27">
        <f t="shared" si="9"/>
        <v>14.143338857745732</v>
      </c>
      <c r="E201" s="21"/>
      <c r="F201" s="23"/>
      <c r="G201" s="23"/>
      <c r="H201" s="23"/>
    </row>
    <row r="202" spans="1:8" x14ac:dyDescent="0.2">
      <c r="A202" s="1">
        <f t="shared" si="10"/>
        <v>9.0999999999999943</v>
      </c>
      <c r="B202">
        <f t="shared" si="8"/>
        <v>18.199999999999989</v>
      </c>
      <c r="C202" s="1">
        <f t="shared" si="11"/>
        <v>14.338895975161122</v>
      </c>
      <c r="D202" s="27">
        <f t="shared" si="9"/>
        <v>14.2422688175354</v>
      </c>
      <c r="E202" s="21"/>
      <c r="F202" s="23"/>
      <c r="G202" s="23"/>
      <c r="H202" s="23"/>
    </row>
    <row r="203" spans="1:8" x14ac:dyDescent="0.2">
      <c r="A203" s="1">
        <f t="shared" si="10"/>
        <v>9.149999999999995</v>
      </c>
      <c r="B203">
        <f t="shared" si="8"/>
        <v>18.29999999999999</v>
      </c>
      <c r="C203" s="1">
        <f t="shared" si="11"/>
        <v>14.437923575782094</v>
      </c>
      <c r="D203" s="27">
        <f t="shared" si="9"/>
        <v>14.341225196711992</v>
      </c>
      <c r="E203" s="21"/>
      <c r="F203" s="23"/>
      <c r="G203" s="23"/>
      <c r="H203" s="23"/>
    </row>
    <row r="204" spans="1:8" x14ac:dyDescent="0.2">
      <c r="A204" s="1">
        <f t="shared" si="10"/>
        <v>9.1999999999999957</v>
      </c>
      <c r="B204">
        <f t="shared" si="8"/>
        <v>18.399999999999991</v>
      </c>
      <c r="C204" s="1">
        <f t="shared" si="11"/>
        <v>14.536975486387542</v>
      </c>
      <c r="D204" s="27">
        <f t="shared" si="9"/>
        <v>14.440207342978526</v>
      </c>
      <c r="E204" s="21"/>
      <c r="F204" s="23"/>
      <c r="G204" s="23"/>
      <c r="H204" s="23"/>
    </row>
    <row r="205" spans="1:8" x14ac:dyDescent="0.2">
      <c r="A205" s="1">
        <f t="shared" si="10"/>
        <v>9.2499999999999964</v>
      </c>
      <c r="B205">
        <f t="shared" si="8"/>
        <v>18.499999999999993</v>
      </c>
      <c r="C205" s="1">
        <f t="shared" si="11"/>
        <v>14.636051099227853</v>
      </c>
      <c r="D205" s="27">
        <f t="shared" si="9"/>
        <v>14.53921462014328</v>
      </c>
      <c r="E205" s="21"/>
      <c r="F205" s="23"/>
      <c r="G205" s="23"/>
      <c r="H205" s="23"/>
    </row>
    <row r="206" spans="1:8" x14ac:dyDescent="0.2">
      <c r="A206" s="1">
        <f t="shared" si="10"/>
        <v>9.2999999999999972</v>
      </c>
      <c r="B206">
        <f t="shared" si="8"/>
        <v>18.599999999999994</v>
      </c>
      <c r="C206" s="1">
        <f t="shared" si="11"/>
        <v>14.735149821747155</v>
      </c>
      <c r="D206" s="27">
        <f t="shared" si="9"/>
        <v>14.638246407722168</v>
      </c>
      <c r="E206" s="21"/>
      <c r="F206" s="23"/>
      <c r="G206" s="23"/>
      <c r="H206" s="23"/>
    </row>
    <row r="207" spans="1:8" x14ac:dyDescent="0.2">
      <c r="A207" s="1">
        <f t="shared" si="10"/>
        <v>9.3499999999999979</v>
      </c>
      <c r="B207">
        <f t="shared" si="8"/>
        <v>18.699999999999996</v>
      </c>
      <c r="C207" s="1">
        <f t="shared" si="11"/>
        <v>14.834271076203477</v>
      </c>
      <c r="D207" s="27">
        <f t="shared" si="9"/>
        <v>14.73730210055091</v>
      </c>
      <c r="E207" s="21"/>
      <c r="F207" s="23"/>
      <c r="G207" s="23"/>
      <c r="H207" s="23"/>
    </row>
    <row r="208" spans="1:8" x14ac:dyDescent="0.2">
      <c r="A208" s="1">
        <f t="shared" si="10"/>
        <v>9.3999999999999986</v>
      </c>
      <c r="B208">
        <f t="shared" si="8"/>
        <v>18.799999999999997</v>
      </c>
      <c r="C208" s="1">
        <f t="shared" si="11"/>
        <v>14.93341429929839</v>
      </c>
      <c r="D208" s="27">
        <f t="shared" si="9"/>
        <v>14.83638110840678</v>
      </c>
      <c r="E208" s="21"/>
      <c r="F208" s="23"/>
      <c r="G208" s="23"/>
      <c r="H208" s="23"/>
    </row>
    <row r="209" spans="1:8" x14ac:dyDescent="0.2">
      <c r="A209" s="1">
        <f t="shared" si="10"/>
        <v>9.4499999999999993</v>
      </c>
      <c r="B209">
        <f t="shared" si="8"/>
        <v>18.899999999999999</v>
      </c>
      <c r="C209" s="1">
        <f t="shared" si="11"/>
        <v>15.032578941815929</v>
      </c>
      <c r="D209" s="27">
        <f t="shared" si="9"/>
        <v>14.935482855639712</v>
      </c>
      <c r="E209" s="21"/>
      <c r="F209" s="23"/>
      <c r="G209" s="23"/>
      <c r="H209" s="23"/>
    </row>
    <row r="210" spans="1:8" x14ac:dyDescent="0.2">
      <c r="A210" s="1">
        <f t="shared" si="10"/>
        <v>9.5</v>
      </c>
      <c r="B210">
        <f t="shared" si="8"/>
        <v>19</v>
      </c>
      <c r="C210" s="1">
        <f t="shared" si="11"/>
        <v>15.13176446827053</v>
      </c>
      <c r="D210" s="27">
        <f t="shared" si="9"/>
        <v>15.034606780812481</v>
      </c>
      <c r="E210" s="21"/>
      <c r="F210" s="23"/>
      <c r="G210" s="23"/>
      <c r="H210" s="23"/>
    </row>
    <row r="211" spans="1:8" x14ac:dyDescent="0.2">
      <c r="A211" s="1">
        <f t="shared" si="10"/>
        <v>9.5500000000000007</v>
      </c>
      <c r="B211">
        <f t="shared" si="8"/>
        <v>19.100000000000001</v>
      </c>
      <c r="C211" s="1">
        <f t="shared" si="11"/>
        <v>15.230970356563768</v>
      </c>
      <c r="D211" s="27">
        <f t="shared" si="9"/>
        <v>15.133752336349808</v>
      </c>
      <c r="E211" s="21"/>
      <c r="F211" s="23"/>
      <c r="G211" s="23"/>
      <c r="H211" s="23"/>
    </row>
    <row r="212" spans="1:8" x14ac:dyDescent="0.2">
      <c r="A212" s="1">
        <f t="shared" si="10"/>
        <v>9.6000000000000014</v>
      </c>
      <c r="B212">
        <f t="shared" si="8"/>
        <v>19.200000000000003</v>
      </c>
      <c r="C212" s="1">
        <f t="shared" si="11"/>
        <v>15.330196097649674</v>
      </c>
      <c r="D212" s="27">
        <f t="shared" si="9"/>
        <v>15.232918988196083</v>
      </c>
      <c r="E212" s="21"/>
      <c r="F212" s="23"/>
      <c r="G212" s="23"/>
      <c r="H212" s="23"/>
    </row>
    <row r="213" spans="1:8" x14ac:dyDescent="0.2">
      <c r="A213" s="1">
        <f t="shared" si="10"/>
        <v>9.6500000000000021</v>
      </c>
      <c r="B213">
        <f t="shared" ref="B213:B220" si="12">$B$12*A213</f>
        <v>19.300000000000004</v>
      </c>
      <c r="C213" s="1">
        <f t="shared" si="11"/>
        <v>15.429441195208433</v>
      </c>
      <c r="D213" s="27">
        <f t="shared" ref="D213:D220" si="13">B213-($B$12*$B$13)*(1-EXP(-A213/$B$13))</f>
        <v>15.332106215481584</v>
      </c>
      <c r="E213" s="21"/>
      <c r="F213" s="23"/>
      <c r="G213" s="23"/>
      <c r="H213" s="23"/>
    </row>
    <row r="214" spans="1:8" x14ac:dyDescent="0.2">
      <c r="A214" s="1">
        <f t="shared" ref="A214:A220" si="14">A213+$B$14</f>
        <v>9.7000000000000028</v>
      </c>
      <c r="B214">
        <f t="shared" si="12"/>
        <v>19.400000000000006</v>
      </c>
      <c r="C214" s="1">
        <f t="shared" ref="C214:C220" si="15">C213+($B$14/$B$13)*(B214-C213)</f>
        <v>15.528705165328223</v>
      </c>
      <c r="D214" s="27">
        <f t="shared" si="13"/>
        <v>15.431313510196908</v>
      </c>
      <c r="E214" s="21"/>
      <c r="F214" s="23"/>
      <c r="G214" s="23"/>
      <c r="H214" s="23"/>
    </row>
    <row r="215" spans="1:8" x14ac:dyDescent="0.2">
      <c r="A215" s="1">
        <f t="shared" si="14"/>
        <v>9.7500000000000036</v>
      </c>
      <c r="B215">
        <f t="shared" si="12"/>
        <v>19.500000000000007</v>
      </c>
      <c r="C215" s="1">
        <f t="shared" si="15"/>
        <v>15.627987536195016</v>
      </c>
      <c r="D215" s="27">
        <f t="shared" si="13"/>
        <v>15.530540376875447</v>
      </c>
      <c r="E215" s="21"/>
      <c r="F215" s="23"/>
      <c r="G215" s="23"/>
      <c r="H215" s="23"/>
    </row>
    <row r="216" spans="1:8" x14ac:dyDescent="0.2">
      <c r="A216" s="1">
        <f t="shared" si="14"/>
        <v>9.8000000000000043</v>
      </c>
      <c r="B216">
        <f t="shared" si="12"/>
        <v>19.600000000000009</v>
      </c>
      <c r="C216" s="1">
        <f t="shared" si="15"/>
        <v>15.727287847790141</v>
      </c>
      <c r="D216" s="27">
        <f t="shared" si="13"/>
        <v>15.629786332283706</v>
      </c>
      <c r="E216" s="21"/>
      <c r="F216" s="23"/>
      <c r="G216" s="23"/>
      <c r="H216" s="23"/>
    </row>
    <row r="217" spans="1:8" x14ac:dyDescent="0.2">
      <c r="A217" s="1">
        <f t="shared" si="14"/>
        <v>9.850000000000005</v>
      </c>
      <c r="B217">
        <f t="shared" si="12"/>
        <v>19.70000000000001</v>
      </c>
      <c r="C217" s="1">
        <f t="shared" si="15"/>
        <v>15.826605651595388</v>
      </c>
      <c r="D217" s="27">
        <f t="shared" si="13"/>
        <v>15.729050905119269</v>
      </c>
      <c r="E217" s="21"/>
      <c r="F217" s="23"/>
      <c r="G217" s="23"/>
      <c r="H217" s="23"/>
    </row>
    <row r="218" spans="1:8" x14ac:dyDescent="0.2">
      <c r="A218" s="1">
        <f t="shared" si="14"/>
        <v>9.9000000000000057</v>
      </c>
      <c r="B218">
        <f t="shared" si="12"/>
        <v>19.800000000000011</v>
      </c>
      <c r="C218" s="1">
        <f t="shared" si="15"/>
        <v>15.925940510305503</v>
      </c>
      <c r="D218" s="27">
        <f t="shared" si="13"/>
        <v>15.82833363571622</v>
      </c>
      <c r="E218" s="21"/>
      <c r="F218" s="23"/>
      <c r="G218" s="23"/>
      <c r="H218" s="23"/>
    </row>
    <row r="219" spans="1:8" x14ac:dyDescent="0.2">
      <c r="A219" s="1">
        <f t="shared" si="14"/>
        <v>9.9500000000000064</v>
      </c>
      <c r="B219">
        <f t="shared" si="12"/>
        <v>19.900000000000013</v>
      </c>
      <c r="C219" s="1">
        <f t="shared" si="15"/>
        <v>16.025291997547868</v>
      </c>
      <c r="D219" s="27">
        <f t="shared" si="13"/>
        <v>15.927634075757831</v>
      </c>
      <c r="E219" s="21"/>
      <c r="F219" s="23"/>
      <c r="G219" s="23"/>
      <c r="H219" s="23"/>
    </row>
    <row r="220" spans="1:8" x14ac:dyDescent="0.2">
      <c r="A220" s="1">
        <f t="shared" si="14"/>
        <v>10.000000000000007</v>
      </c>
      <c r="B220">
        <f t="shared" si="12"/>
        <v>20.000000000000014</v>
      </c>
      <c r="C220" s="1">
        <f t="shared" si="15"/>
        <v>16.124659697609172</v>
      </c>
      <c r="D220" s="27">
        <f t="shared" si="13"/>
        <v>16.026951787996357</v>
      </c>
      <c r="E220" s="21"/>
      <c r="F220" s="23"/>
      <c r="G220" s="23"/>
      <c r="H220" s="23"/>
    </row>
    <row r="221" spans="1:8" x14ac:dyDescent="0.2">
      <c r="A221" s="1"/>
      <c r="B221" s="1"/>
      <c r="D221" s="27"/>
      <c r="E221" s="23"/>
      <c r="F221" s="23"/>
      <c r="G221" s="23"/>
      <c r="H221" s="23"/>
    </row>
    <row r="222" spans="1:8" x14ac:dyDescent="0.2">
      <c r="A222" s="1"/>
      <c r="B222" s="1"/>
      <c r="D222" s="27"/>
      <c r="E222" s="23"/>
      <c r="F222" s="23"/>
      <c r="G222" s="23"/>
      <c r="H222" s="23"/>
    </row>
    <row r="223" spans="1:8" x14ac:dyDescent="0.2">
      <c r="A223" s="1"/>
      <c r="B223" s="1"/>
      <c r="D223" s="27"/>
      <c r="E223" s="23"/>
      <c r="F223" s="23"/>
      <c r="G223" s="23"/>
      <c r="H223" s="23"/>
    </row>
    <row r="224" spans="1:8" x14ac:dyDescent="0.2">
      <c r="A224" s="1"/>
      <c r="B224" s="1"/>
      <c r="D224" s="27"/>
      <c r="E224" s="23"/>
      <c r="F224" s="23"/>
      <c r="G224" s="23"/>
      <c r="H224" s="23"/>
    </row>
    <row r="225" spans="1:8" x14ac:dyDescent="0.2">
      <c r="A225" s="1"/>
      <c r="B225" s="1"/>
      <c r="D225" s="27"/>
      <c r="E225" s="23"/>
      <c r="F225" s="23"/>
      <c r="G225" s="23"/>
      <c r="H225" s="23"/>
    </row>
    <row r="226" spans="1:8" x14ac:dyDescent="0.2">
      <c r="A226" s="1"/>
      <c r="B226" s="1"/>
      <c r="D226" s="27"/>
      <c r="E226" s="23"/>
      <c r="F226" s="23"/>
      <c r="G226" s="23"/>
      <c r="H226" s="23"/>
    </row>
    <row r="227" spans="1:8" x14ac:dyDescent="0.2">
      <c r="A227" s="1"/>
      <c r="B227" s="1"/>
      <c r="D227" s="27"/>
      <c r="E227" s="23"/>
      <c r="F227" s="23"/>
      <c r="G227" s="23"/>
      <c r="H227" s="23"/>
    </row>
    <row r="228" spans="1:8" x14ac:dyDescent="0.2">
      <c r="A228" s="1"/>
      <c r="B228" s="1"/>
      <c r="D228" s="27"/>
      <c r="E228" s="23"/>
      <c r="F228" s="23"/>
      <c r="G228" s="23"/>
      <c r="H228" s="23"/>
    </row>
    <row r="229" spans="1:8" x14ac:dyDescent="0.2">
      <c r="A229" s="1"/>
      <c r="B229" s="1"/>
      <c r="D229" s="27"/>
      <c r="E229" s="23"/>
      <c r="F229" s="23"/>
      <c r="G229" s="23"/>
      <c r="H229" s="23"/>
    </row>
    <row r="230" spans="1:8" x14ac:dyDescent="0.2">
      <c r="D230" s="27"/>
      <c r="E230" s="23"/>
      <c r="F230" s="23"/>
      <c r="G230" s="23"/>
      <c r="H230" s="23"/>
    </row>
    <row r="231" spans="1:8" x14ac:dyDescent="0.2">
      <c r="D231" s="27"/>
      <c r="E231" s="23"/>
      <c r="F231" s="23"/>
      <c r="G231" s="23"/>
      <c r="H231" s="23"/>
    </row>
    <row r="232" spans="1:8" x14ac:dyDescent="0.2">
      <c r="D232" s="27"/>
      <c r="E232" s="23"/>
      <c r="F232" s="23"/>
      <c r="G232" s="23"/>
      <c r="H232" s="23"/>
    </row>
    <row r="233" spans="1:8" x14ac:dyDescent="0.2">
      <c r="D233" s="27"/>
      <c r="E233" s="23"/>
      <c r="F233" s="23"/>
      <c r="G233" s="23"/>
      <c r="H233" s="23"/>
    </row>
    <row r="234" spans="1:8" x14ac:dyDescent="0.2">
      <c r="D234" s="27"/>
      <c r="E234" s="23"/>
      <c r="F234" s="23"/>
      <c r="G234" s="23"/>
      <c r="H234" s="23"/>
    </row>
    <row r="235" spans="1:8" x14ac:dyDescent="0.2">
      <c r="D235" s="27"/>
      <c r="E235" s="23"/>
      <c r="F235" s="23"/>
      <c r="G235" s="23"/>
      <c r="H235" s="23"/>
    </row>
    <row r="236" spans="1:8" x14ac:dyDescent="0.2">
      <c r="D236" s="27"/>
      <c r="E236" s="23"/>
      <c r="F236" s="23"/>
      <c r="G236" s="23"/>
      <c r="H236" s="23"/>
    </row>
    <row r="237" spans="1:8" x14ac:dyDescent="0.2">
      <c r="D237" s="27"/>
      <c r="E237" s="23"/>
      <c r="F237" s="23"/>
      <c r="G237" s="23"/>
      <c r="H237" s="23"/>
    </row>
    <row r="238" spans="1:8" x14ac:dyDescent="0.2">
      <c r="D238" s="27"/>
      <c r="E238" s="23"/>
      <c r="F238" s="23"/>
      <c r="G238" s="23"/>
      <c r="H238" s="23"/>
    </row>
    <row r="239" spans="1:8" x14ac:dyDescent="0.2">
      <c r="D239" s="27"/>
      <c r="E239" s="23"/>
      <c r="F239" s="23"/>
      <c r="G239" s="23"/>
      <c r="H239" s="23"/>
    </row>
    <row r="240" spans="1:8" x14ac:dyDescent="0.2">
      <c r="D240" s="27"/>
      <c r="E240" s="23"/>
      <c r="F240" s="23"/>
      <c r="G240" s="23"/>
      <c r="H240" s="23"/>
    </row>
    <row r="241" spans="5:8" x14ac:dyDescent="0.2">
      <c r="E241" s="23"/>
      <c r="F241" s="23"/>
      <c r="G241" s="23"/>
      <c r="H241" s="23"/>
    </row>
    <row r="242" spans="5:8" x14ac:dyDescent="0.2">
      <c r="E242" s="23"/>
      <c r="F242" s="23"/>
      <c r="G242" s="23"/>
      <c r="H242" s="23"/>
    </row>
    <row r="243" spans="5:8" x14ac:dyDescent="0.2">
      <c r="E243" s="23"/>
      <c r="F243" s="23"/>
      <c r="G243" s="23"/>
      <c r="H243" s="23"/>
    </row>
    <row r="244" spans="5:8" x14ac:dyDescent="0.2">
      <c r="E244" s="23"/>
      <c r="F244" s="23"/>
      <c r="G244" s="23"/>
      <c r="H244" s="23"/>
    </row>
    <row r="245" spans="5:8" x14ac:dyDescent="0.2">
      <c r="E245" s="23"/>
      <c r="F245" s="23"/>
      <c r="G245" s="23"/>
      <c r="H245" s="23"/>
    </row>
    <row r="246" spans="5:8" x14ac:dyDescent="0.2">
      <c r="E246" s="23"/>
      <c r="F246" s="23"/>
      <c r="G246" s="23"/>
      <c r="H246" s="23"/>
    </row>
    <row r="247" spans="5:8" x14ac:dyDescent="0.2">
      <c r="E247" s="23"/>
      <c r="F247" s="23"/>
      <c r="G247" s="23"/>
      <c r="H247" s="23"/>
    </row>
    <row r="248" spans="5:8" x14ac:dyDescent="0.2">
      <c r="E248" s="23"/>
      <c r="F248" s="23"/>
      <c r="G248" s="23"/>
      <c r="H248" s="23"/>
    </row>
    <row r="249" spans="5:8" x14ac:dyDescent="0.2">
      <c r="E249" s="23"/>
      <c r="F249" s="23"/>
      <c r="G249" s="23"/>
      <c r="H249" s="23"/>
    </row>
    <row r="250" spans="5:8" x14ac:dyDescent="0.2">
      <c r="E250" s="23"/>
      <c r="F250" s="23"/>
      <c r="G250" s="23"/>
      <c r="H250" s="23"/>
    </row>
    <row r="251" spans="5:8" x14ac:dyDescent="0.2">
      <c r="E251" s="23"/>
      <c r="F251" s="23"/>
      <c r="G251" s="23"/>
      <c r="H251" s="23"/>
    </row>
    <row r="252" spans="5:8" x14ac:dyDescent="0.2">
      <c r="E252" s="23"/>
      <c r="F252" s="23"/>
      <c r="G252" s="23"/>
      <c r="H252" s="23"/>
    </row>
    <row r="253" spans="5:8" x14ac:dyDescent="0.2">
      <c r="E253" s="23"/>
      <c r="F253" s="23"/>
      <c r="G253" s="23"/>
      <c r="H253" s="23"/>
    </row>
    <row r="254" spans="5:8" x14ac:dyDescent="0.2">
      <c r="E254" s="23"/>
      <c r="F254" s="23"/>
      <c r="G254" s="23"/>
      <c r="H254" s="23"/>
    </row>
    <row r="255" spans="5:8" x14ac:dyDescent="0.2">
      <c r="E255" s="23"/>
      <c r="F255" s="23"/>
      <c r="G255" s="23"/>
      <c r="H255" s="23"/>
    </row>
    <row r="256" spans="5:8" x14ac:dyDescent="0.2">
      <c r="E256" s="23"/>
      <c r="F256" s="23"/>
      <c r="G256" s="23"/>
      <c r="H256" s="23"/>
    </row>
    <row r="257" spans="5:8" x14ac:dyDescent="0.2">
      <c r="E257" s="23"/>
      <c r="F257" s="23"/>
      <c r="G257" s="23"/>
      <c r="H257" s="23"/>
    </row>
    <row r="258" spans="5:8" x14ac:dyDescent="0.2">
      <c r="E258" s="23"/>
      <c r="F258" s="23"/>
      <c r="G258" s="23"/>
      <c r="H258" s="23"/>
    </row>
    <row r="259" spans="5:8" x14ac:dyDescent="0.2">
      <c r="E259" s="23"/>
      <c r="F259" s="23"/>
      <c r="G259" s="23"/>
      <c r="H259" s="23"/>
    </row>
    <row r="260" spans="5:8" x14ac:dyDescent="0.2">
      <c r="E260" s="23"/>
      <c r="F260" s="23"/>
      <c r="G260" s="23"/>
      <c r="H260" s="23"/>
    </row>
    <row r="261" spans="5:8" x14ac:dyDescent="0.2">
      <c r="E261" s="23"/>
      <c r="F261" s="23"/>
      <c r="G261" s="23"/>
      <c r="H261" s="23"/>
    </row>
    <row r="262" spans="5:8" x14ac:dyDescent="0.2">
      <c r="E262" s="23"/>
      <c r="F262" s="23"/>
      <c r="G262" s="23"/>
      <c r="H262" s="23"/>
    </row>
    <row r="263" spans="5:8" x14ac:dyDescent="0.2">
      <c r="E263" s="23"/>
      <c r="F263" s="23"/>
      <c r="G263" s="23"/>
      <c r="H263" s="23"/>
    </row>
    <row r="264" spans="5:8" x14ac:dyDescent="0.2">
      <c r="E264" s="23"/>
      <c r="F264" s="23"/>
      <c r="G264" s="23"/>
      <c r="H264" s="23"/>
    </row>
    <row r="265" spans="5:8" x14ac:dyDescent="0.2">
      <c r="E265" s="23"/>
      <c r="F265" s="23"/>
      <c r="G265" s="23"/>
      <c r="H265" s="23"/>
    </row>
    <row r="266" spans="5:8" x14ac:dyDescent="0.2">
      <c r="E266" s="23"/>
      <c r="F266" s="23"/>
      <c r="G266" s="23"/>
      <c r="H266" s="23"/>
    </row>
    <row r="267" spans="5:8" x14ac:dyDescent="0.2">
      <c r="E267" s="23"/>
      <c r="F267" s="23"/>
      <c r="G267" s="23"/>
      <c r="H267" s="23"/>
    </row>
    <row r="268" spans="5:8" x14ac:dyDescent="0.2">
      <c r="E268" s="23"/>
      <c r="F268" s="23"/>
      <c r="G268" s="23"/>
      <c r="H268" s="23"/>
    </row>
    <row r="269" spans="5:8" x14ac:dyDescent="0.2">
      <c r="E269" s="23"/>
      <c r="F269" s="23"/>
      <c r="G269" s="23"/>
      <c r="H269" s="23"/>
    </row>
    <row r="270" spans="5:8" x14ac:dyDescent="0.2">
      <c r="E270" s="23"/>
      <c r="F270" s="23"/>
      <c r="G270" s="23"/>
      <c r="H270" s="23"/>
    </row>
    <row r="271" spans="5:8" x14ac:dyDescent="0.2">
      <c r="E271" s="23"/>
      <c r="F271" s="23"/>
      <c r="G271" s="23"/>
      <c r="H271" s="23"/>
    </row>
    <row r="272" spans="5:8" x14ac:dyDescent="0.2">
      <c r="E272" s="23"/>
      <c r="F272" s="23"/>
      <c r="G272" s="23"/>
      <c r="H272" s="23"/>
    </row>
    <row r="273" spans="5:8" x14ac:dyDescent="0.2">
      <c r="E273" s="23"/>
      <c r="F273" s="23"/>
      <c r="G273" s="23"/>
      <c r="H273" s="23"/>
    </row>
    <row r="274" spans="5:8" x14ac:dyDescent="0.2">
      <c r="E274" s="23"/>
      <c r="F274" s="23"/>
      <c r="G274" s="23"/>
      <c r="H274" s="23"/>
    </row>
    <row r="275" spans="5:8" x14ac:dyDescent="0.2">
      <c r="E275" s="23"/>
      <c r="F275" s="23"/>
      <c r="G275" s="23"/>
      <c r="H275" s="23"/>
    </row>
    <row r="276" spans="5:8" x14ac:dyDescent="0.2">
      <c r="E276" s="23"/>
      <c r="F276" s="23"/>
      <c r="G276" s="23"/>
      <c r="H276" s="23"/>
    </row>
    <row r="277" spans="5:8" x14ac:dyDescent="0.2">
      <c r="E277" s="23"/>
      <c r="F277" s="23"/>
      <c r="G277" s="23"/>
      <c r="H277" s="23"/>
    </row>
    <row r="278" spans="5:8" x14ac:dyDescent="0.2">
      <c r="E278" s="23"/>
      <c r="F278" s="23"/>
      <c r="G278" s="23"/>
      <c r="H278" s="23"/>
    </row>
    <row r="279" spans="5:8" x14ac:dyDescent="0.2">
      <c r="E279" s="23"/>
      <c r="F279" s="23"/>
      <c r="G279" s="23"/>
      <c r="H279" s="23"/>
    </row>
    <row r="280" spans="5:8" x14ac:dyDescent="0.2">
      <c r="E280" s="23"/>
      <c r="F280" s="23"/>
      <c r="G280" s="23"/>
      <c r="H280" s="23"/>
    </row>
    <row r="281" spans="5:8" x14ac:dyDescent="0.2">
      <c r="E281" s="23"/>
      <c r="F281" s="23"/>
      <c r="G281" s="23"/>
      <c r="H281" s="23"/>
    </row>
  </sheetData>
  <mergeCells count="2">
    <mergeCell ref="A17:D18"/>
    <mergeCell ref="D5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0"/>
  <sheetViews>
    <sheetView zoomScale="130" zoomScaleNormal="130" zoomScalePageLayoutView="130" workbookViewId="0">
      <selection activeCell="A12" sqref="A12"/>
    </sheetView>
  </sheetViews>
  <sheetFormatPr baseColWidth="10" defaultRowHeight="16" x14ac:dyDescent="0.2"/>
  <cols>
    <col min="2" max="2" width="10.83203125" style="7" customWidth="1"/>
    <col min="3" max="3" width="15.5" style="7" customWidth="1"/>
    <col min="4" max="4" width="14.6640625" style="7" customWidth="1"/>
    <col min="5" max="5" width="14" style="7" customWidth="1"/>
  </cols>
  <sheetData>
    <row r="1" spans="1:7" x14ac:dyDescent="0.2">
      <c r="A1" s="2" t="s">
        <v>37</v>
      </c>
    </row>
    <row r="2" spans="1:7" x14ac:dyDescent="0.2">
      <c r="A2" s="2" t="s">
        <v>5</v>
      </c>
    </row>
    <row r="3" spans="1:7" x14ac:dyDescent="0.2">
      <c r="A3" s="3">
        <v>42761</v>
      </c>
    </row>
    <row r="4" spans="1:7" x14ac:dyDescent="0.2">
      <c r="A4" s="3"/>
    </row>
    <row r="5" spans="1:7" ht="16" customHeight="1" x14ac:dyDescent="0.2">
      <c r="A5" s="3"/>
      <c r="B5" s="26" t="s">
        <v>33</v>
      </c>
      <c r="C5" s="49" t="s">
        <v>45</v>
      </c>
      <c r="D5" s="50"/>
      <c r="E5" s="50"/>
      <c r="F5" s="50"/>
      <c r="G5" s="51"/>
    </row>
    <row r="6" spans="1:7" ht="16" customHeight="1" x14ac:dyDescent="0.2">
      <c r="A6" s="3"/>
      <c r="B6" s="26" t="s">
        <v>34</v>
      </c>
      <c r="C6" s="52"/>
      <c r="D6" s="53"/>
      <c r="E6" s="53"/>
      <c r="F6" s="53"/>
      <c r="G6" s="54"/>
    </row>
    <row r="7" spans="1:7" x14ac:dyDescent="0.2">
      <c r="A7" s="3"/>
    </row>
    <row r="8" spans="1:7" x14ac:dyDescent="0.2">
      <c r="A8" s="3"/>
      <c r="B8" s="7" t="s">
        <v>46</v>
      </c>
    </row>
    <row r="9" spans="1:7" x14ac:dyDescent="0.2">
      <c r="A9" s="3"/>
    </row>
    <row r="10" spans="1:7" x14ac:dyDescent="0.2">
      <c r="A10" s="3"/>
    </row>
    <row r="11" spans="1:7" x14ac:dyDescent="0.2">
      <c r="A11" s="3"/>
    </row>
    <row r="12" spans="1:7" ht="17" thickBot="1" x14ac:dyDescent="0.25">
      <c r="A12" s="13" t="s">
        <v>31</v>
      </c>
    </row>
    <row r="13" spans="1:7" ht="18" thickTop="1" thickBot="1" x14ac:dyDescent="0.25">
      <c r="A13" s="6" t="s">
        <v>8</v>
      </c>
      <c r="B13" s="9">
        <v>10</v>
      </c>
      <c r="C13" s="7" t="s">
        <v>2</v>
      </c>
      <c r="D13" s="7" t="s">
        <v>12</v>
      </c>
      <c r="E13"/>
    </row>
    <row r="14" spans="1:7" ht="18" thickTop="1" thickBot="1" x14ac:dyDescent="0.25">
      <c r="A14" s="6" t="s">
        <v>9</v>
      </c>
      <c r="B14" s="9">
        <v>2</v>
      </c>
      <c r="C14" s="7" t="s">
        <v>4</v>
      </c>
      <c r="D14" s="7" t="s">
        <v>13</v>
      </c>
      <c r="E14"/>
    </row>
    <row r="15" spans="1:7" ht="18" thickTop="1" thickBot="1" x14ac:dyDescent="0.25">
      <c r="A15" s="6" t="s">
        <v>10</v>
      </c>
      <c r="B15" s="9">
        <v>0.2</v>
      </c>
      <c r="C15" s="7" t="s">
        <v>4</v>
      </c>
      <c r="D15" s="7" t="s">
        <v>14</v>
      </c>
      <c r="E15"/>
    </row>
    <row r="16" spans="1:7" ht="17" thickTop="1" x14ac:dyDescent="0.2">
      <c r="A16" s="6" t="s">
        <v>11</v>
      </c>
      <c r="B16" s="34">
        <v>0.05</v>
      </c>
      <c r="C16" s="7" t="s">
        <v>4</v>
      </c>
      <c r="D16" s="7" t="s">
        <v>15</v>
      </c>
      <c r="E16"/>
    </row>
    <row r="17" spans="1:5" x14ac:dyDescent="0.2">
      <c r="A17" s="6"/>
    </row>
    <row r="18" spans="1:5" ht="17" thickBot="1" x14ac:dyDescent="0.25">
      <c r="A18" s="6"/>
    </row>
    <row r="19" spans="1:5" s="8" customFormat="1" ht="41" customHeight="1" thickBot="1" x14ac:dyDescent="0.25">
      <c r="A19" s="35" t="s">
        <v>6</v>
      </c>
      <c r="B19" s="36" t="s">
        <v>16</v>
      </c>
      <c r="C19" s="15" t="s">
        <v>47</v>
      </c>
      <c r="D19" s="15" t="s">
        <v>26</v>
      </c>
    </row>
    <row r="20" spans="1:5" x14ac:dyDescent="0.2">
      <c r="A20">
        <v>0</v>
      </c>
      <c r="B20" s="7">
        <f>$B$13*SIN(2*PI()*$B$15*A20)</f>
        <v>0</v>
      </c>
      <c r="C20" s="7">
        <f>$B$20</f>
        <v>0</v>
      </c>
      <c r="D20" s="7">
        <f>($B$13/(SQRT(1+4*PI()^2*$B$15^2*$B$14^2)))*SIN((2*PI()*$B$15*A20)-(ATAN(2*PI()*$B$15*$B$14)))</f>
        <v>-3.4350550687877206</v>
      </c>
      <c r="E20"/>
    </row>
    <row r="21" spans="1:5" x14ac:dyDescent="0.2">
      <c r="A21" s="1">
        <f>A20+$B$16</f>
        <v>0.05</v>
      </c>
      <c r="B21" s="7">
        <f t="shared" ref="B21:B84" si="0">$B$13*SIN(2*PI()*$B$15*A21)</f>
        <v>0.62790519529313371</v>
      </c>
      <c r="C21" s="7">
        <f>$C20+($B$16/$B$14)*(B21-C20)</f>
        <v>1.5697629882328343E-2</v>
      </c>
      <c r="D21" s="7">
        <f t="shared" ref="D21:D84" si="1">($B$13/(SQRT(1+4*PI()^2*$B$15^2*$B$14^2)))*SIN((2*PI()*$B$15*A21)-(ATAN(2*PI()*$B$15*$B$14)))</f>
        <v>-3.3424568887920372</v>
      </c>
      <c r="E21"/>
    </row>
    <row r="22" spans="1:5" x14ac:dyDescent="0.2">
      <c r="A22" s="1">
        <f t="shared" ref="A22:A85" si="2">A21+$B$16</f>
        <v>0.1</v>
      </c>
      <c r="B22" s="7">
        <f t="shared" si="0"/>
        <v>1.2533323356430426</v>
      </c>
      <c r="C22" s="7">
        <f t="shared" ref="C22:C85" si="3">$C21+($B$16/$B$14)*(B22-C21)</f>
        <v>4.6638497526346204E-2</v>
      </c>
      <c r="D22" s="7">
        <f t="shared" si="1"/>
        <v>-3.2366675584795916</v>
      </c>
      <c r="E22"/>
    </row>
    <row r="23" spans="1:5" x14ac:dyDescent="0.2">
      <c r="A23" s="1">
        <f t="shared" si="2"/>
        <v>0.15000000000000002</v>
      </c>
      <c r="B23" s="7">
        <f t="shared" si="0"/>
        <v>1.8738131458572462</v>
      </c>
      <c r="C23" s="7">
        <f t="shared" si="3"/>
        <v>9.2317863734618699E-2</v>
      </c>
      <c r="D23" s="7">
        <f t="shared" si="1"/>
        <v>-3.1181045800065785</v>
      </c>
      <c r="E23"/>
    </row>
    <row r="24" spans="1:5" x14ac:dyDescent="0.2">
      <c r="A24" s="1">
        <f t="shared" si="2"/>
        <v>0.2</v>
      </c>
      <c r="B24" s="7">
        <f t="shared" si="0"/>
        <v>2.4868988716485481</v>
      </c>
      <c r="C24" s="7">
        <f t="shared" si="3"/>
        <v>0.15218238893246694</v>
      </c>
      <c r="D24" s="7">
        <f t="shared" si="1"/>
        <v>-2.9872358672827595</v>
      </c>
      <c r="E24"/>
    </row>
    <row r="25" spans="1:5" x14ac:dyDescent="0.2">
      <c r="A25" s="1">
        <f t="shared" si="2"/>
        <v>0.25</v>
      </c>
      <c r="B25" s="7">
        <f t="shared" si="0"/>
        <v>3.0901699437494741</v>
      </c>
      <c r="C25" s="7">
        <f t="shared" si="3"/>
        <v>0.22563207780289213</v>
      </c>
      <c r="D25" s="7">
        <f t="shared" si="1"/>
        <v>-2.8445778993290269</v>
      </c>
      <c r="E25"/>
    </row>
    <row r="26" spans="1:5" x14ac:dyDescent="0.2">
      <c r="A26" s="1">
        <f t="shared" si="2"/>
        <v>0.3</v>
      </c>
      <c r="B26" s="7">
        <f t="shared" si="0"/>
        <v>3.6812455268467792</v>
      </c>
      <c r="C26" s="7">
        <f t="shared" si="3"/>
        <v>0.31202241402898934</v>
      </c>
      <c r="D26" s="7">
        <f t="shared" si="1"/>
        <v>-2.6906936819706688</v>
      </c>
      <c r="E26"/>
    </row>
    <row r="27" spans="1:5" x14ac:dyDescent="0.2">
      <c r="A27" s="1">
        <f t="shared" si="2"/>
        <v>0.35</v>
      </c>
      <c r="B27" s="7">
        <f t="shared" si="0"/>
        <v>4.2577929156507262</v>
      </c>
      <c r="C27" s="7">
        <f t="shared" si="3"/>
        <v>0.41066667656953276</v>
      </c>
      <c r="D27" s="7">
        <f t="shared" si="1"/>
        <v>-2.5261905259105863</v>
      </c>
      <c r="E27"/>
    </row>
    <row r="28" spans="1:5" x14ac:dyDescent="0.2">
      <c r="A28" s="1">
        <f t="shared" si="2"/>
        <v>0.39999999999999997</v>
      </c>
      <c r="B28" s="7">
        <f t="shared" si="0"/>
        <v>4.8175367410171521</v>
      </c>
      <c r="C28" s="7">
        <f t="shared" si="3"/>
        <v>0.52083842818072323</v>
      </c>
      <c r="D28" s="7">
        <f t="shared" si="1"/>
        <v>-2.3517176499514059</v>
      </c>
      <c r="E28"/>
    </row>
    <row r="29" spans="1:5" x14ac:dyDescent="0.2">
      <c r="A29" s="1">
        <f t="shared" si="2"/>
        <v>0.44999999999999996</v>
      </c>
      <c r="B29" s="7">
        <f t="shared" si="0"/>
        <v>5.3582679497899655</v>
      </c>
      <c r="C29" s="7">
        <f t="shared" si="3"/>
        <v>0.64177416622095429</v>
      </c>
      <c r="D29" s="7">
        <f t="shared" si="1"/>
        <v>-2.1679636188254632</v>
      </c>
      <c r="E29"/>
    </row>
    <row r="30" spans="1:5" x14ac:dyDescent="0.2">
      <c r="A30" s="1">
        <f t="shared" si="2"/>
        <v>0.49999999999999994</v>
      </c>
      <c r="B30" s="7">
        <f t="shared" si="0"/>
        <v>5.87785252292473</v>
      </c>
      <c r="C30" s="7">
        <f t="shared" si="3"/>
        <v>0.77267612513854866</v>
      </c>
      <c r="D30" s="7">
        <f t="shared" si="1"/>
        <v>-1.9756536257443811</v>
      </c>
      <c r="E30"/>
    </row>
    <row r="31" spans="1:5" x14ac:dyDescent="0.2">
      <c r="A31" s="1">
        <f t="shared" si="2"/>
        <v>0.54999999999999993</v>
      </c>
      <c r="B31" s="7">
        <f t="shared" si="0"/>
        <v>6.3742398974868966</v>
      </c>
      <c r="C31" s="7">
        <f t="shared" si="3"/>
        <v>0.91271521944725742</v>
      </c>
      <c r="D31" s="7">
        <f t="shared" si="1"/>
        <v>-1.7755466303927714</v>
      </c>
      <c r="E31"/>
    </row>
    <row r="32" spans="1:5" x14ac:dyDescent="0.2">
      <c r="A32" s="1">
        <f t="shared" si="2"/>
        <v>0.6</v>
      </c>
      <c r="B32" s="7">
        <f t="shared" si="0"/>
        <v>6.8454710592868864</v>
      </c>
      <c r="C32" s="7">
        <f t="shared" si="3"/>
        <v>1.0610341154432481</v>
      </c>
      <c r="D32" s="7">
        <f t="shared" si="1"/>
        <v>-1.5684323636610971</v>
      </c>
      <c r="E32"/>
    </row>
    <row r="33" spans="1:5" x14ac:dyDescent="0.2">
      <c r="A33" s="1">
        <f t="shared" si="2"/>
        <v>0.65</v>
      </c>
      <c r="B33" s="7">
        <f t="shared" si="0"/>
        <v>7.289686274214116</v>
      </c>
      <c r="C33" s="7">
        <f t="shared" si="3"/>
        <v>1.2167504194125198</v>
      </c>
      <c r="D33" s="7">
        <f t="shared" si="1"/>
        <v>-1.3551282109386398</v>
      </c>
      <c r="E33"/>
    </row>
    <row r="34" spans="1:5" x14ac:dyDescent="0.2">
      <c r="A34" s="1">
        <f t="shared" si="2"/>
        <v>0.70000000000000007</v>
      </c>
      <c r="B34" s="7">
        <f t="shared" si="0"/>
        <v>7.7051324277578921</v>
      </c>
      <c r="C34" s="7">
        <f t="shared" si="3"/>
        <v>1.3789599696211541</v>
      </c>
      <c r="D34" s="7">
        <f t="shared" si="1"/>
        <v>-1.1364759862667979</v>
      </c>
      <c r="E34"/>
    </row>
    <row r="35" spans="1:5" x14ac:dyDescent="0.2">
      <c r="A35" s="1">
        <f t="shared" si="2"/>
        <v>0.75000000000000011</v>
      </c>
      <c r="B35" s="7">
        <f t="shared" si="0"/>
        <v>8.0901699437494745</v>
      </c>
      <c r="C35" s="7">
        <f t="shared" si="3"/>
        <v>1.546740218974362</v>
      </c>
      <c r="D35" s="7">
        <f t="shared" si="1"/>
        <v>-0.91333861008365191</v>
      </c>
      <c r="E35"/>
    </row>
    <row r="36" spans="1:5" x14ac:dyDescent="0.2">
      <c r="A36" s="1">
        <f t="shared" si="2"/>
        <v>0.80000000000000016</v>
      </c>
      <c r="B36" s="7">
        <f t="shared" si="0"/>
        <v>8.4432792550201512</v>
      </c>
      <c r="C36" s="7">
        <f t="shared" si="3"/>
        <v>1.7191536948755068</v>
      </c>
      <c r="D36" s="7">
        <f t="shared" si="1"/>
        <v>-0.68659670367122572</v>
      </c>
      <c r="E36"/>
    </row>
    <row r="37" spans="1:5" x14ac:dyDescent="0.2">
      <c r="A37" s="1">
        <f t="shared" si="2"/>
        <v>0.8500000000000002</v>
      </c>
      <c r="B37" s="7">
        <f t="shared" si="0"/>
        <v>8.7630668004386365</v>
      </c>
      <c r="C37" s="7">
        <f t="shared" si="3"/>
        <v>1.8952515225145852</v>
      </c>
      <c r="D37" s="7">
        <f t="shared" si="1"/>
        <v>-0.45714511374560529</v>
      </c>
      <c r="E37"/>
    </row>
    <row r="38" spans="1:5" x14ac:dyDescent="0.2">
      <c r="A38" s="1">
        <f t="shared" si="2"/>
        <v>0.90000000000000024</v>
      </c>
      <c r="B38" s="7">
        <f t="shared" si="0"/>
        <v>9.0482705246601967</v>
      </c>
      <c r="C38" s="7">
        <f t="shared" si="3"/>
        <v>2.0740769975682256</v>
      </c>
      <c r="D38" s="7">
        <f t="shared" si="1"/>
        <v>-0.22588938090576738</v>
      </c>
      <c r="E38"/>
    </row>
    <row r="39" spans="1:5" x14ac:dyDescent="0.2">
      <c r="A39" s="1">
        <f t="shared" si="2"/>
        <v>0.95000000000000029</v>
      </c>
      <c r="B39" s="7">
        <f t="shared" si="0"/>
        <v>9.2977648588825161</v>
      </c>
      <c r="C39" s="7">
        <f t="shared" si="3"/>
        <v>2.254669194101083</v>
      </c>
      <c r="D39" s="7">
        <f t="shared" si="1"/>
        <v>6.2578341214639148E-3</v>
      </c>
      <c r="E39"/>
    </row>
    <row r="40" spans="1:5" x14ac:dyDescent="0.2">
      <c r="A40" s="1">
        <f t="shared" si="2"/>
        <v>1.0000000000000002</v>
      </c>
      <c r="B40" s="7">
        <f t="shared" si="0"/>
        <v>9.5105651629515364</v>
      </c>
      <c r="C40" s="7">
        <f t="shared" si="3"/>
        <v>2.4360665933223444</v>
      </c>
      <c r="D40" s="7">
        <f t="shared" si="1"/>
        <v>0.23838035233634944</v>
      </c>
      <c r="E40"/>
    </row>
    <row r="41" spans="1:5" x14ac:dyDescent="0.2">
      <c r="A41" s="1">
        <f t="shared" si="2"/>
        <v>1.0500000000000003</v>
      </c>
      <c r="B41" s="7">
        <f t="shared" si="0"/>
        <v>9.6858316112863125</v>
      </c>
      <c r="C41" s="7">
        <f t="shared" si="3"/>
        <v>2.6173107187714435</v>
      </c>
      <c r="D41" s="7">
        <f t="shared" si="1"/>
        <v>0.46956209220618789</v>
      </c>
      <c r="E41"/>
    </row>
    <row r="42" spans="1:5" x14ac:dyDescent="0.2">
      <c r="A42" s="1">
        <f t="shared" si="2"/>
        <v>1.1000000000000003</v>
      </c>
      <c r="B42" s="7">
        <f t="shared" si="0"/>
        <v>9.8228725072868865</v>
      </c>
      <c r="C42" s="7">
        <f t="shared" si="3"/>
        <v>2.7974497634843294</v>
      </c>
      <c r="D42" s="7">
        <f t="shared" si="1"/>
        <v>0.69889068502060281</v>
      </c>
      <c r="E42"/>
    </row>
    <row r="43" spans="1:5" x14ac:dyDescent="0.2">
      <c r="A43" s="1">
        <f t="shared" si="2"/>
        <v>1.1500000000000004</v>
      </c>
      <c r="B43" s="7">
        <f t="shared" si="0"/>
        <v>9.921147013144779</v>
      </c>
      <c r="C43" s="7">
        <f t="shared" si="3"/>
        <v>2.9755421947258407</v>
      </c>
      <c r="D43" s="7">
        <f t="shared" si="1"/>
        <v>0.92546107559402369</v>
      </c>
      <c r="E43"/>
    </row>
    <row r="44" spans="1:5" x14ac:dyDescent="0.2">
      <c r="A44" s="1">
        <f t="shared" si="2"/>
        <v>1.2000000000000004</v>
      </c>
      <c r="B44" s="7">
        <f t="shared" si="0"/>
        <v>9.980267284282716</v>
      </c>
      <c r="C44" s="7">
        <f t="shared" si="3"/>
        <v>3.1506603219647626</v>
      </c>
      <c r="D44" s="7">
        <f t="shared" si="1"/>
        <v>1.1483790941050229</v>
      </c>
      <c r="E44"/>
    </row>
    <row r="45" spans="1:5" x14ac:dyDescent="0.2">
      <c r="A45" s="1">
        <f t="shared" si="2"/>
        <v>1.2500000000000004</v>
      </c>
      <c r="B45" s="7">
        <f t="shared" si="0"/>
        <v>10</v>
      </c>
      <c r="C45" s="7">
        <f t="shared" si="3"/>
        <v>3.3218938139156435</v>
      </c>
      <c r="D45" s="7">
        <f t="shared" si="1"/>
        <v>1.3667649849760926</v>
      </c>
      <c r="E45"/>
    </row>
    <row r="46" spans="1:5" x14ac:dyDescent="0.2">
      <c r="A46" s="1">
        <f t="shared" si="2"/>
        <v>1.3000000000000005</v>
      </c>
      <c r="B46" s="7">
        <f t="shared" si="0"/>
        <v>9.980267284282716</v>
      </c>
      <c r="C46" s="7">
        <f t="shared" si="3"/>
        <v>3.4883531506748202</v>
      </c>
      <c r="D46" s="7">
        <f t="shared" si="1"/>
        <v>1.5797568788669871</v>
      </c>
      <c r="E46"/>
    </row>
    <row r="47" spans="1:5" x14ac:dyDescent="0.2">
      <c r="A47" s="1">
        <f t="shared" si="2"/>
        <v>1.3500000000000005</v>
      </c>
      <c r="B47" s="7">
        <f t="shared" si="0"/>
        <v>9.9211470131447772</v>
      </c>
      <c r="C47" s="7">
        <f t="shared" si="3"/>
        <v>3.649172997236569</v>
      </c>
      <c r="D47" s="7">
        <f t="shared" si="1"/>
        <v>1.786514194079261</v>
      </c>
      <c r="E47"/>
    </row>
    <row r="48" spans="1:5" x14ac:dyDescent="0.2">
      <c r="A48" s="1">
        <f t="shared" si="2"/>
        <v>1.4000000000000006</v>
      </c>
      <c r="B48" s="7">
        <f t="shared" si="0"/>
        <v>9.8228725072868865</v>
      </c>
      <c r="C48" s="7">
        <f t="shared" si="3"/>
        <v>3.8035154849878268</v>
      </c>
      <c r="D48" s="7">
        <f t="shared" si="1"/>
        <v>1.9862209539482032</v>
      </c>
      <c r="E48"/>
    </row>
    <row r="49" spans="1:5" x14ac:dyDescent="0.2">
      <c r="A49" s="1">
        <f t="shared" si="2"/>
        <v>1.4500000000000006</v>
      </c>
      <c r="B49" s="7">
        <f t="shared" si="0"/>
        <v>9.685831611286309</v>
      </c>
      <c r="C49" s="7">
        <f t="shared" si="3"/>
        <v>3.9505733881452887</v>
      </c>
      <c r="D49" s="7">
        <f t="shared" si="1"/>
        <v>2.1780890071299503</v>
      </c>
      <c r="E49"/>
    </row>
    <row r="50" spans="1:5" x14ac:dyDescent="0.2">
      <c r="A50" s="1">
        <f t="shared" si="2"/>
        <v>1.5000000000000007</v>
      </c>
      <c r="B50" s="7">
        <f t="shared" si="0"/>
        <v>9.5105651629515329</v>
      </c>
      <c r="C50" s="7">
        <f t="shared" si="3"/>
        <v>4.0895731825154451</v>
      </c>
      <c r="D50" s="7">
        <f t="shared" si="1"/>
        <v>2.3613611380747703</v>
      </c>
      <c r="E50"/>
    </row>
    <row r="51" spans="1:5" x14ac:dyDescent="0.2">
      <c r="A51" s="1">
        <f t="shared" si="2"/>
        <v>1.5500000000000007</v>
      </c>
      <c r="B51" s="7">
        <f t="shared" si="0"/>
        <v>9.2977648588825108</v>
      </c>
      <c r="C51" s="7">
        <f t="shared" si="3"/>
        <v>4.2197779744246215</v>
      </c>
      <c r="D51" s="7">
        <f t="shared" si="1"/>
        <v>2.5353140554108959</v>
      </c>
      <c r="E51"/>
    </row>
    <row r="52" spans="1:5" x14ac:dyDescent="0.2">
      <c r="A52" s="1">
        <f t="shared" si="2"/>
        <v>1.6000000000000008</v>
      </c>
      <c r="B52" s="7">
        <f t="shared" si="0"/>
        <v>9.0482705246601913</v>
      </c>
      <c r="C52" s="7">
        <f t="shared" si="3"/>
        <v>4.3404902881805105</v>
      </c>
      <c r="D52" s="7">
        <f t="shared" si="1"/>
        <v>2.6992612464451295</v>
      </c>
      <c r="E52"/>
    </row>
    <row r="53" spans="1:5" x14ac:dyDescent="0.2">
      <c r="A53" s="1">
        <f t="shared" si="2"/>
        <v>1.6500000000000008</v>
      </c>
      <c r="B53" s="7">
        <f t="shared" si="0"/>
        <v>8.7630668004386294</v>
      </c>
      <c r="C53" s="7">
        <f t="shared" si="3"/>
        <v>4.4510547009869637</v>
      </c>
      <c r="D53" s="7">
        <f t="shared" si="1"/>
        <v>2.8525556865148065</v>
      </c>
      <c r="E53"/>
    </row>
    <row r="54" spans="1:5" x14ac:dyDescent="0.2">
      <c r="A54" s="1">
        <f t="shared" si="2"/>
        <v>1.7000000000000008</v>
      </c>
      <c r="B54" s="7">
        <f t="shared" si="0"/>
        <v>8.4432792550201441</v>
      </c>
      <c r="C54" s="7">
        <f t="shared" si="3"/>
        <v>4.5508603148377933</v>
      </c>
      <c r="D54" s="7">
        <f t="shared" si="1"/>
        <v>2.9945923924985389</v>
      </c>
      <c r="E54"/>
    </row>
    <row r="55" spans="1:5" x14ac:dyDescent="0.2">
      <c r="A55" s="1">
        <f t="shared" si="2"/>
        <v>1.7500000000000009</v>
      </c>
      <c r="B55" s="7">
        <f t="shared" si="0"/>
        <v>8.0901699437494674</v>
      </c>
      <c r="C55" s="7">
        <f t="shared" si="3"/>
        <v>4.6393430555605848</v>
      </c>
      <c r="D55" s="7">
        <f t="shared" si="1"/>
        <v>3.1248108104082082</v>
      </c>
      <c r="E55"/>
    </row>
    <row r="56" spans="1:5" x14ac:dyDescent="0.2">
      <c r="A56" s="1">
        <f t="shared" si="2"/>
        <v>1.8000000000000009</v>
      </c>
      <c r="B56" s="7">
        <f t="shared" si="0"/>
        <v>7.7051324277578868</v>
      </c>
      <c r="C56" s="7">
        <f t="shared" si="3"/>
        <v>4.7159877898655171</v>
      </c>
      <c r="D56" s="7">
        <f t="shared" si="1"/>
        <v>3.2426970276394607</v>
      </c>
      <c r="E56"/>
    </row>
    <row r="57" spans="1:5" x14ac:dyDescent="0.2">
      <c r="A57" s="1">
        <f t="shared" si="2"/>
        <v>1.850000000000001</v>
      </c>
      <c r="B57" s="7">
        <f t="shared" si="0"/>
        <v>7.2896862742141089</v>
      </c>
      <c r="C57" s="7">
        <f t="shared" si="3"/>
        <v>4.7803302519742319</v>
      </c>
      <c r="D57" s="7">
        <f t="shared" si="1"/>
        <v>3.3477858011499753</v>
      </c>
      <c r="E57"/>
    </row>
    <row r="58" spans="1:5" x14ac:dyDescent="0.2">
      <c r="A58" s="1">
        <f t="shared" si="2"/>
        <v>1.900000000000001</v>
      </c>
      <c r="B58" s="7">
        <f t="shared" si="0"/>
        <v>6.8454710592868793</v>
      </c>
      <c r="C58" s="7">
        <f t="shared" si="3"/>
        <v>4.8319587721570478</v>
      </c>
      <c r="D58" s="7">
        <f t="shared" si="1"/>
        <v>3.439662393561199</v>
      </c>
      <c r="E58"/>
    </row>
    <row r="59" spans="1:5" x14ac:dyDescent="0.2">
      <c r="A59" s="1">
        <f t="shared" si="2"/>
        <v>1.9500000000000011</v>
      </c>
      <c r="B59" s="7">
        <f t="shared" si="0"/>
        <v>6.3742398974868886</v>
      </c>
      <c r="C59" s="7">
        <f t="shared" si="3"/>
        <v>4.8705158002902937</v>
      </c>
      <c r="D59" s="7">
        <f t="shared" si="1"/>
        <v>3.5179642099373072</v>
      </c>
      <c r="E59"/>
    </row>
    <row r="60" spans="1:5" x14ac:dyDescent="0.2">
      <c r="A60" s="1">
        <f t="shared" si="2"/>
        <v>2.0000000000000009</v>
      </c>
      <c r="B60" s="7">
        <f t="shared" si="0"/>
        <v>5.8778525229247212</v>
      </c>
      <c r="C60" s="7">
        <f t="shared" si="3"/>
        <v>4.8956992183561541</v>
      </c>
      <c r="D60" s="7">
        <f t="shared" si="1"/>
        <v>3.582382228781761</v>
      </c>
      <c r="E60"/>
    </row>
    <row r="61" spans="1:5" x14ac:dyDescent="0.2">
      <c r="A61" s="1">
        <f t="shared" si="2"/>
        <v>2.0500000000000007</v>
      </c>
      <c r="B61" s="7">
        <f t="shared" si="0"/>
        <v>5.3582679497899584</v>
      </c>
      <c r="C61" s="7">
        <f t="shared" si="3"/>
        <v>4.9072634366419994</v>
      </c>
      <c r="D61" s="7">
        <f t="shared" si="1"/>
        <v>3.6326622216039732</v>
      </c>
      <c r="E61"/>
    </row>
    <row r="62" spans="1:5" x14ac:dyDescent="0.2">
      <c r="A62" s="1">
        <f t="shared" si="2"/>
        <v>2.1000000000000005</v>
      </c>
      <c r="B62" s="7">
        <f t="shared" si="0"/>
        <v>4.8175367410171486</v>
      </c>
      <c r="C62" s="7">
        <f t="shared" si="3"/>
        <v>4.905020269251378</v>
      </c>
      <c r="D62" s="7">
        <f t="shared" si="1"/>
        <v>3.6686057562430205</v>
      </c>
      <c r="E62"/>
    </row>
    <row r="63" spans="1:5" x14ac:dyDescent="0.2">
      <c r="A63" s="1">
        <f t="shared" si="2"/>
        <v>2.1500000000000004</v>
      </c>
      <c r="B63" s="7">
        <f t="shared" si="0"/>
        <v>4.2577929156507253</v>
      </c>
      <c r="C63" s="7">
        <f t="shared" si="3"/>
        <v>4.888839585411362</v>
      </c>
      <c r="D63" s="7">
        <f t="shared" si="1"/>
        <v>3.6900709799887204</v>
      </c>
      <c r="E63"/>
    </row>
    <row r="64" spans="1:5" x14ac:dyDescent="0.2">
      <c r="A64" s="1">
        <f t="shared" si="2"/>
        <v>2.2000000000000002</v>
      </c>
      <c r="B64" s="7">
        <f t="shared" si="0"/>
        <v>3.6812455268467774</v>
      </c>
      <c r="C64" s="7">
        <f t="shared" si="3"/>
        <v>4.8586497339472476</v>
      </c>
      <c r="D64" s="7">
        <f t="shared" si="1"/>
        <v>3.6969731794094765</v>
      </c>
      <c r="E64"/>
    </row>
    <row r="65" spans="1:5" x14ac:dyDescent="0.2">
      <c r="A65" s="1">
        <f t="shared" si="2"/>
        <v>2.25</v>
      </c>
      <c r="B65" s="7">
        <f t="shared" si="0"/>
        <v>3.090169943749475</v>
      </c>
      <c r="C65" s="7">
        <f t="shared" si="3"/>
        <v>4.8144377391923037</v>
      </c>
      <c r="D65" s="7">
        <f t="shared" si="1"/>
        <v>3.6892851146774905</v>
      </c>
      <c r="E65"/>
    </row>
    <row r="66" spans="1:5" x14ac:dyDescent="0.2">
      <c r="A66" s="1">
        <f t="shared" si="2"/>
        <v>2.2999999999999998</v>
      </c>
      <c r="B66" s="7">
        <f t="shared" si="0"/>
        <v>2.4868988716485525</v>
      </c>
      <c r="C66" s="7">
        <f t="shared" si="3"/>
        <v>4.7562492675037102</v>
      </c>
      <c r="D66" s="7">
        <f t="shared" si="1"/>
        <v>3.6670371270719166</v>
      </c>
      <c r="E66"/>
    </row>
    <row r="67" spans="1:5" x14ac:dyDescent="0.2">
      <c r="A67" s="1">
        <f t="shared" si="2"/>
        <v>2.3499999999999996</v>
      </c>
      <c r="B67" s="7">
        <f t="shared" si="0"/>
        <v>1.8738131458572502</v>
      </c>
      <c r="C67" s="7">
        <f t="shared" si="3"/>
        <v>4.6841883644625488</v>
      </c>
      <c r="D67" s="7">
        <f t="shared" si="1"/>
        <v>3.6303170192356951</v>
      </c>
      <c r="E67"/>
    </row>
    <row r="68" spans="1:5" x14ac:dyDescent="0.2">
      <c r="A68" s="1">
        <f t="shared" si="2"/>
        <v>2.3999999999999995</v>
      </c>
      <c r="B68" s="7">
        <f t="shared" si="0"/>
        <v>1.2533323356430497</v>
      </c>
      <c r="C68" s="7">
        <f t="shared" si="3"/>
        <v>4.5984169637420615</v>
      </c>
      <c r="D68" s="7">
        <f t="shared" si="1"/>
        <v>3.5792697086586345</v>
      </c>
      <c r="E68"/>
    </row>
    <row r="69" spans="1:5" x14ac:dyDescent="0.2">
      <c r="A69" s="1">
        <f t="shared" si="2"/>
        <v>2.4499999999999993</v>
      </c>
      <c r="B69" s="7">
        <f t="shared" si="0"/>
        <v>0.6279051952931447</v>
      </c>
      <c r="C69" s="7">
        <f t="shared" si="3"/>
        <v>4.499154169530839</v>
      </c>
      <c r="D69" s="7">
        <f t="shared" si="1"/>
        <v>3.5140966557542845</v>
      </c>
      <c r="E69"/>
    </row>
    <row r="70" spans="1:5" x14ac:dyDescent="0.2">
      <c r="A70" s="1">
        <f t="shared" si="2"/>
        <v>2.4999999999999991</v>
      </c>
      <c r="B70" s="7">
        <f t="shared" si="0"/>
        <v>1.4547824750410498E-14</v>
      </c>
      <c r="C70" s="7">
        <f t="shared" si="3"/>
        <v>4.3866753152925684</v>
      </c>
      <c r="D70" s="7">
        <f t="shared" si="1"/>
        <v>3.4350550687877228</v>
      </c>
      <c r="E70"/>
    </row>
    <row r="71" spans="1:5" x14ac:dyDescent="0.2">
      <c r="A71" s="1">
        <f t="shared" si="2"/>
        <v>2.5499999999999989</v>
      </c>
      <c r="B71" s="7">
        <f t="shared" si="0"/>
        <v>-0.62790519529312017</v>
      </c>
      <c r="C71" s="7">
        <f t="shared" si="3"/>
        <v>4.2613108025279258</v>
      </c>
      <c r="D71" s="7">
        <f t="shared" si="1"/>
        <v>3.3424568887920394</v>
      </c>
      <c r="E71"/>
    </row>
    <row r="72" spans="1:5" x14ac:dyDescent="0.2">
      <c r="A72" s="1">
        <f t="shared" si="2"/>
        <v>2.5999999999999988</v>
      </c>
      <c r="B72" s="7">
        <f t="shared" si="0"/>
        <v>-1.2533323356430253</v>
      </c>
      <c r="C72" s="7">
        <f t="shared" si="3"/>
        <v>4.1234447240736518</v>
      </c>
      <c r="D72" s="7">
        <f t="shared" si="1"/>
        <v>3.2366675584795948</v>
      </c>
      <c r="E72"/>
    </row>
    <row r="73" spans="1:5" x14ac:dyDescent="0.2">
      <c r="A73" s="1">
        <f t="shared" si="2"/>
        <v>2.6499999999999986</v>
      </c>
      <c r="B73" s="7">
        <f t="shared" si="0"/>
        <v>-1.8738131458572258</v>
      </c>
      <c r="C73" s="7">
        <f t="shared" si="3"/>
        <v>3.9735132773253801</v>
      </c>
      <c r="D73" s="7">
        <f t="shared" si="1"/>
        <v>3.1181045800065825</v>
      </c>
      <c r="E73"/>
    </row>
    <row r="74" spans="1:5" x14ac:dyDescent="0.2">
      <c r="A74" s="1">
        <f t="shared" si="2"/>
        <v>2.6999999999999984</v>
      </c>
      <c r="B74" s="7">
        <f t="shared" si="0"/>
        <v>-2.4868988716485285</v>
      </c>
      <c r="C74" s="7">
        <f t="shared" si="3"/>
        <v>3.8120029736010324</v>
      </c>
      <c r="D74" s="7">
        <f t="shared" si="1"/>
        <v>2.9872358672827639</v>
      </c>
      <c r="E74"/>
    </row>
    <row r="75" spans="1:5" x14ac:dyDescent="0.2">
      <c r="A75" s="1">
        <f t="shared" si="2"/>
        <v>2.7499999999999982</v>
      </c>
      <c r="B75" s="7">
        <f t="shared" si="0"/>
        <v>-3.0901699437494519</v>
      </c>
      <c r="C75" s="7">
        <f t="shared" si="3"/>
        <v>3.6394486506672701</v>
      </c>
      <c r="D75" s="7">
        <f t="shared" si="1"/>
        <v>2.8445778993290327</v>
      </c>
      <c r="E75"/>
    </row>
    <row r="76" spans="1:5" x14ac:dyDescent="0.2">
      <c r="A76" s="1">
        <f t="shared" si="2"/>
        <v>2.799999999999998</v>
      </c>
      <c r="B76" s="7">
        <f t="shared" si="0"/>
        <v>-3.6812455268467543</v>
      </c>
      <c r="C76" s="7">
        <f t="shared" si="3"/>
        <v>3.4564312962294195</v>
      </c>
      <c r="D76" s="7">
        <f t="shared" si="1"/>
        <v>2.6906936819706755</v>
      </c>
      <c r="E76"/>
    </row>
    <row r="77" spans="1:5" x14ac:dyDescent="0.2">
      <c r="A77" s="1">
        <f t="shared" si="2"/>
        <v>2.8499999999999979</v>
      </c>
      <c r="B77" s="7">
        <f t="shared" si="0"/>
        <v>-4.2577929156507031</v>
      </c>
      <c r="C77" s="7">
        <f t="shared" si="3"/>
        <v>3.2635756909324165</v>
      </c>
      <c r="D77" s="7">
        <f t="shared" si="1"/>
        <v>2.5261905259105935</v>
      </c>
      <c r="E77"/>
    </row>
    <row r="78" spans="1:5" x14ac:dyDescent="0.2">
      <c r="A78" s="1">
        <f t="shared" si="2"/>
        <v>2.8999999999999977</v>
      </c>
      <c r="B78" s="7">
        <f t="shared" si="0"/>
        <v>-4.8175367410171264</v>
      </c>
      <c r="C78" s="7">
        <f t="shared" si="3"/>
        <v>3.061547880133678</v>
      </c>
      <c r="D78" s="7">
        <f t="shared" si="1"/>
        <v>2.3517176499514143</v>
      </c>
      <c r="E78"/>
    </row>
    <row r="79" spans="1:5" x14ac:dyDescent="0.2">
      <c r="A79" s="1">
        <f t="shared" si="2"/>
        <v>2.9499999999999975</v>
      </c>
      <c r="B79" s="7">
        <f t="shared" si="0"/>
        <v>-5.3582679497899379</v>
      </c>
      <c r="C79" s="7">
        <f t="shared" si="3"/>
        <v>2.8510524843855878</v>
      </c>
      <c r="D79" s="7">
        <f t="shared" si="1"/>
        <v>2.1679636188254729</v>
      </c>
      <c r="E79"/>
    </row>
    <row r="80" spans="1:5" x14ac:dyDescent="0.2">
      <c r="A80" s="1">
        <f t="shared" si="2"/>
        <v>2.9999999999999973</v>
      </c>
      <c r="B80" s="7">
        <f t="shared" si="0"/>
        <v>-5.8778525229247016</v>
      </c>
      <c r="C80" s="7">
        <f t="shared" si="3"/>
        <v>2.6328298592028307</v>
      </c>
      <c r="D80" s="7">
        <f t="shared" si="1"/>
        <v>1.9756536257443922</v>
      </c>
      <c r="E80"/>
    </row>
    <row r="81" spans="1:5" x14ac:dyDescent="0.2">
      <c r="A81" s="1">
        <f t="shared" si="2"/>
        <v>3.0499999999999972</v>
      </c>
      <c r="B81" s="7">
        <f t="shared" si="0"/>
        <v>-6.3742398974868699</v>
      </c>
      <c r="C81" s="7">
        <f t="shared" si="3"/>
        <v>2.407653115285588</v>
      </c>
      <c r="D81" s="7">
        <f t="shared" si="1"/>
        <v>1.7755466303927827</v>
      </c>
      <c r="E81"/>
    </row>
    <row r="82" spans="1:5" x14ac:dyDescent="0.2">
      <c r="A82" s="1">
        <f t="shared" si="2"/>
        <v>3.099999999999997</v>
      </c>
      <c r="B82" s="7">
        <f t="shared" si="0"/>
        <v>-6.8454710592868571</v>
      </c>
      <c r="C82" s="7">
        <f t="shared" si="3"/>
        <v>2.1763250109212771</v>
      </c>
      <c r="D82" s="7">
        <f t="shared" si="1"/>
        <v>1.5684323636611099</v>
      </c>
      <c r="E82"/>
    </row>
    <row r="83" spans="1:5" x14ac:dyDescent="0.2">
      <c r="A83" s="1">
        <f t="shared" si="2"/>
        <v>3.1499999999999968</v>
      </c>
      <c r="B83" s="7">
        <f t="shared" si="0"/>
        <v>-7.2896862742140858</v>
      </c>
      <c r="C83" s="7">
        <f t="shared" si="3"/>
        <v>1.939674728792893</v>
      </c>
      <c r="D83" s="7">
        <f t="shared" si="1"/>
        <v>1.3551282109386549</v>
      </c>
      <c r="E83"/>
    </row>
    <row r="84" spans="1:5" x14ac:dyDescent="0.2">
      <c r="A84" s="1">
        <f t="shared" si="2"/>
        <v>3.1999999999999966</v>
      </c>
      <c r="B84" s="7">
        <f t="shared" si="0"/>
        <v>-7.7051324277578646</v>
      </c>
      <c r="C84" s="7">
        <f t="shared" si="3"/>
        <v>1.6985545498791241</v>
      </c>
      <c r="D84" s="7">
        <f t="shared" si="1"/>
        <v>1.1364759862668135</v>
      </c>
      <c r="E84"/>
    </row>
    <row r="85" spans="1:5" x14ac:dyDescent="0.2">
      <c r="A85" s="1">
        <f t="shared" si="2"/>
        <v>3.2499999999999964</v>
      </c>
      <c r="B85" s="7">
        <f t="shared" ref="B85:B148" si="4">$B$13*SIN(2*PI()*$B$15*A85)</f>
        <v>-8.0901699437494461</v>
      </c>
      <c r="C85" s="7">
        <f t="shared" si="3"/>
        <v>1.4538364375384099</v>
      </c>
      <c r="D85" s="7">
        <f t="shared" ref="D85:D148" si="5">($B$13/(SQRT(1+4*PI()^2*$B$15^2*$B$14^2)))*SIN((2*PI()*$B$15*A85)-(ATAN(2*PI()*$B$15*$B$14)))</f>
        <v>0.91333861008366857</v>
      </c>
      <c r="E85"/>
    </row>
    <row r="86" spans="1:5" x14ac:dyDescent="0.2">
      <c r="A86" s="1">
        <f t="shared" ref="A86:A149" si="6">A85+$B$16</f>
        <v>3.2999999999999963</v>
      </c>
      <c r="B86" s="7">
        <f t="shared" si="4"/>
        <v>-8.4432792550201246</v>
      </c>
      <c r="C86" s="7">
        <f t="shared" ref="C86:C149" si="7">$C85+($B$16/$B$14)*(B86-C85)</f>
        <v>1.2064085452244464</v>
      </c>
      <c r="D86" s="7">
        <f t="shared" si="5"/>
        <v>0.68659670367124381</v>
      </c>
      <c r="E86"/>
    </row>
    <row r="87" spans="1:5" x14ac:dyDescent="0.2">
      <c r="A87" s="1">
        <f t="shared" si="6"/>
        <v>3.3499999999999961</v>
      </c>
      <c r="B87" s="7">
        <f t="shared" si="4"/>
        <v>-8.7630668004386099</v>
      </c>
      <c r="C87" s="7">
        <f t="shared" si="7"/>
        <v>0.95717166158287004</v>
      </c>
      <c r="D87" s="7">
        <f t="shared" si="5"/>
        <v>0.45714511374562533</v>
      </c>
      <c r="E87"/>
    </row>
    <row r="88" spans="1:5" x14ac:dyDescent="0.2">
      <c r="A88" s="1">
        <f t="shared" si="6"/>
        <v>3.3999999999999959</v>
      </c>
      <c r="B88" s="7">
        <f t="shared" si="4"/>
        <v>-9.0482705246601718</v>
      </c>
      <c r="C88" s="7">
        <f t="shared" si="7"/>
        <v>0.70703560692679401</v>
      </c>
      <c r="D88" s="7">
        <f t="shared" si="5"/>
        <v>0.22588938090578914</v>
      </c>
      <c r="E88"/>
    </row>
    <row r="89" spans="1:5" x14ac:dyDescent="0.2">
      <c r="A89" s="1">
        <f t="shared" si="6"/>
        <v>3.4499999999999957</v>
      </c>
      <c r="B89" s="7">
        <f t="shared" si="4"/>
        <v>-9.2977648588824948</v>
      </c>
      <c r="C89" s="7">
        <f t="shared" si="7"/>
        <v>0.45691559528156178</v>
      </c>
      <c r="D89" s="7">
        <f t="shared" si="5"/>
        <v>-6.2578341214437607E-3</v>
      </c>
      <c r="E89"/>
    </row>
    <row r="90" spans="1:5" x14ac:dyDescent="0.2">
      <c r="A90" s="1">
        <f t="shared" si="6"/>
        <v>3.4999999999999956</v>
      </c>
      <c r="B90" s="7">
        <f t="shared" si="4"/>
        <v>-9.5105651629515187</v>
      </c>
      <c r="C90" s="7">
        <f t="shared" si="7"/>
        <v>0.20772857632573477</v>
      </c>
      <c r="D90" s="7">
        <f t="shared" si="5"/>
        <v>-0.23838035233632851</v>
      </c>
      <c r="E90"/>
    </row>
    <row r="91" spans="1:5" x14ac:dyDescent="0.2">
      <c r="A91" s="1">
        <f t="shared" si="6"/>
        <v>3.5499999999999954</v>
      </c>
      <c r="B91" s="7">
        <f t="shared" si="4"/>
        <v>-9.6858316112862965</v>
      </c>
      <c r="C91" s="7">
        <f t="shared" si="7"/>
        <v>-3.9610428364566019E-2</v>
      </c>
      <c r="D91" s="7">
        <f t="shared" si="5"/>
        <v>-0.46956209220616552</v>
      </c>
      <c r="E91"/>
    </row>
    <row r="92" spans="1:5" x14ac:dyDescent="0.2">
      <c r="A92" s="1">
        <f t="shared" si="6"/>
        <v>3.5999999999999952</v>
      </c>
      <c r="B92" s="7">
        <f t="shared" si="4"/>
        <v>-9.8228725072868741</v>
      </c>
      <c r="C92" s="7">
        <f t="shared" si="7"/>
        <v>-0.28419198033762372</v>
      </c>
      <c r="D92" s="7">
        <f t="shared" si="5"/>
        <v>-0.69889068502057894</v>
      </c>
      <c r="E92"/>
    </row>
    <row r="93" spans="1:5" x14ac:dyDescent="0.2">
      <c r="A93" s="1">
        <f t="shared" si="6"/>
        <v>3.649999999999995</v>
      </c>
      <c r="B93" s="7">
        <f t="shared" si="4"/>
        <v>-9.9211470131447701</v>
      </c>
      <c r="C93" s="7">
        <f t="shared" si="7"/>
        <v>-0.52511585615780243</v>
      </c>
      <c r="D93" s="7">
        <f t="shared" si="5"/>
        <v>-0.92546107559399871</v>
      </c>
      <c r="E93"/>
    </row>
    <row r="94" spans="1:5" x14ac:dyDescent="0.2">
      <c r="A94" s="1">
        <f t="shared" si="6"/>
        <v>3.6999999999999948</v>
      </c>
      <c r="B94" s="7">
        <f t="shared" si="4"/>
        <v>-9.9802672842827107</v>
      </c>
      <c r="C94" s="7">
        <f t="shared" si="7"/>
        <v>-0.76149464186092519</v>
      </c>
      <c r="D94" s="7">
        <f t="shared" si="5"/>
        <v>-1.1483790941049967</v>
      </c>
      <c r="E94"/>
    </row>
    <row r="95" spans="1:5" x14ac:dyDescent="0.2">
      <c r="A95" s="1">
        <f t="shared" si="6"/>
        <v>3.7499999999999947</v>
      </c>
      <c r="B95" s="7">
        <f t="shared" si="4"/>
        <v>-10</v>
      </c>
      <c r="C95" s="7">
        <f t="shared" si="7"/>
        <v>-0.99245727581440213</v>
      </c>
      <c r="D95" s="7">
        <f t="shared" si="5"/>
        <v>-1.3667649849760655</v>
      </c>
      <c r="E95"/>
    </row>
    <row r="96" spans="1:5" x14ac:dyDescent="0.2">
      <c r="A96" s="1">
        <f t="shared" si="6"/>
        <v>3.7999999999999945</v>
      </c>
      <c r="B96" s="7">
        <f t="shared" si="4"/>
        <v>-9.9802672842827196</v>
      </c>
      <c r="C96" s="7">
        <f t="shared" si="7"/>
        <v>-1.21715252602611</v>
      </c>
      <c r="D96" s="7">
        <f t="shared" si="5"/>
        <v>-1.5797568788669629</v>
      </c>
      <c r="E96"/>
    </row>
    <row r="97" spans="1:5" x14ac:dyDescent="0.2">
      <c r="A97" s="1">
        <f t="shared" si="6"/>
        <v>3.8499999999999943</v>
      </c>
      <c r="B97" s="7">
        <f t="shared" si="4"/>
        <v>-9.9211470131447879</v>
      </c>
      <c r="C97" s="7">
        <f t="shared" si="7"/>
        <v>-1.4347523882040769</v>
      </c>
      <c r="D97" s="7">
        <f t="shared" si="5"/>
        <v>-1.7865141940792362</v>
      </c>
      <c r="E97"/>
    </row>
    <row r="98" spans="1:5" x14ac:dyDescent="0.2">
      <c r="A98" s="1">
        <f t="shared" si="6"/>
        <v>3.8999999999999941</v>
      </c>
      <c r="B98" s="7">
        <f t="shared" si="4"/>
        <v>-9.8228725072869008</v>
      </c>
      <c r="C98" s="7">
        <f t="shared" si="7"/>
        <v>-1.6444553911811475</v>
      </c>
      <c r="D98" s="7">
        <f t="shared" si="5"/>
        <v>-1.9862209539481779</v>
      </c>
      <c r="E98"/>
    </row>
    <row r="99" spans="1:5" x14ac:dyDescent="0.2">
      <c r="A99" s="1">
        <f t="shared" si="6"/>
        <v>3.949999999999994</v>
      </c>
      <c r="B99" s="7">
        <f t="shared" si="4"/>
        <v>-9.6858316112863303</v>
      </c>
      <c r="C99" s="7">
        <f t="shared" si="7"/>
        <v>-1.8454897966837771</v>
      </c>
      <c r="D99" s="7">
        <f t="shared" si="5"/>
        <v>-2.178089007129925</v>
      </c>
      <c r="E99"/>
    </row>
    <row r="100" spans="1:5" x14ac:dyDescent="0.2">
      <c r="A100" s="1">
        <f t="shared" si="6"/>
        <v>3.9999999999999938</v>
      </c>
      <c r="B100" s="7">
        <f t="shared" si="4"/>
        <v>-9.5105651629515613</v>
      </c>
      <c r="C100" s="7">
        <f t="shared" si="7"/>
        <v>-2.0371166808404717</v>
      </c>
      <c r="D100" s="7">
        <f t="shared" si="5"/>
        <v>-2.361361138074745</v>
      </c>
      <c r="E100"/>
    </row>
    <row r="101" spans="1:5" x14ac:dyDescent="0.2">
      <c r="A101" s="1">
        <f t="shared" si="6"/>
        <v>4.0499999999999936</v>
      </c>
      <c r="B101" s="7">
        <f t="shared" si="4"/>
        <v>-9.2977648588825463</v>
      </c>
      <c r="C101" s="7">
        <f t="shared" si="7"/>
        <v>-2.2186328852915236</v>
      </c>
      <c r="D101" s="7">
        <f t="shared" si="5"/>
        <v>-2.5353140554108702</v>
      </c>
      <c r="E101"/>
    </row>
    <row r="102" spans="1:5" x14ac:dyDescent="0.2">
      <c r="A102" s="1">
        <f t="shared" si="6"/>
        <v>4.0999999999999934</v>
      </c>
      <c r="B102" s="7">
        <f t="shared" si="4"/>
        <v>-9.0482705246602286</v>
      </c>
      <c r="C102" s="7">
        <f t="shared" si="7"/>
        <v>-2.3893738262757411</v>
      </c>
      <c r="D102" s="7">
        <f t="shared" si="5"/>
        <v>-2.6992612464451065</v>
      </c>
      <c r="E102"/>
    </row>
    <row r="103" spans="1:5" x14ac:dyDescent="0.2">
      <c r="A103" s="1">
        <f t="shared" si="6"/>
        <v>4.1499999999999932</v>
      </c>
      <c r="B103" s="7">
        <f t="shared" si="4"/>
        <v>-8.7630668004386756</v>
      </c>
      <c r="C103" s="7">
        <f t="shared" si="7"/>
        <v>-2.5487161506298146</v>
      </c>
      <c r="D103" s="7">
        <f t="shared" si="5"/>
        <v>-2.8525556865147839</v>
      </c>
      <c r="E103"/>
    </row>
    <row r="104" spans="1:5" x14ac:dyDescent="0.2">
      <c r="A104" s="1">
        <f t="shared" si="6"/>
        <v>4.1999999999999931</v>
      </c>
      <c r="B104" s="7">
        <f t="shared" si="4"/>
        <v>-8.4432792550201974</v>
      </c>
      <c r="C104" s="7">
        <f t="shared" si="7"/>
        <v>-2.6960802282395742</v>
      </c>
      <c r="D104" s="7">
        <f t="shared" si="5"/>
        <v>-2.9945923924985176</v>
      </c>
      <c r="E104"/>
    </row>
    <row r="105" spans="1:5" x14ac:dyDescent="0.2">
      <c r="A105" s="1">
        <f t="shared" si="6"/>
        <v>4.2499999999999929</v>
      </c>
      <c r="B105" s="7">
        <f t="shared" si="4"/>
        <v>-8.0901699437495278</v>
      </c>
      <c r="C105" s="7">
        <f t="shared" si="7"/>
        <v>-2.8309324711273232</v>
      </c>
      <c r="D105" s="7">
        <f t="shared" si="5"/>
        <v>-3.1248108104081878</v>
      </c>
      <c r="E105"/>
    </row>
    <row r="106" spans="1:5" x14ac:dyDescent="0.2">
      <c r="A106" s="1">
        <f t="shared" si="6"/>
        <v>4.2999999999999927</v>
      </c>
      <c r="B106" s="7">
        <f t="shared" si="4"/>
        <v>-7.7051324277579525</v>
      </c>
      <c r="C106" s="7">
        <f t="shared" si="7"/>
        <v>-2.9527874700430887</v>
      </c>
      <c r="D106" s="7">
        <f t="shared" si="5"/>
        <v>-3.2426970276394425</v>
      </c>
      <c r="E106"/>
    </row>
    <row r="107" spans="1:5" x14ac:dyDescent="0.2">
      <c r="A107" s="1">
        <f t="shared" si="6"/>
        <v>4.3499999999999925</v>
      </c>
      <c r="B107" s="7">
        <f t="shared" si="4"/>
        <v>-7.2896862742141817</v>
      </c>
      <c r="C107" s="7">
        <f t="shared" si="7"/>
        <v>-3.061209940147366</v>
      </c>
      <c r="D107" s="7">
        <f t="shared" si="5"/>
        <v>-3.3477858011499584</v>
      </c>
      <c r="E107"/>
    </row>
    <row r="108" spans="1:5" x14ac:dyDescent="0.2">
      <c r="A108" s="1">
        <f t="shared" si="6"/>
        <v>4.3999999999999924</v>
      </c>
      <c r="B108" s="7">
        <f t="shared" si="4"/>
        <v>-6.845471059286961</v>
      </c>
      <c r="C108" s="7">
        <f t="shared" si="7"/>
        <v>-3.155816468125856</v>
      </c>
      <c r="D108" s="7">
        <f t="shared" si="5"/>
        <v>-3.4396623935611839</v>
      </c>
      <c r="E108"/>
    </row>
    <row r="109" spans="1:5" x14ac:dyDescent="0.2">
      <c r="A109" s="1">
        <f t="shared" si="6"/>
        <v>4.4499999999999922</v>
      </c>
      <c r="B109" s="7">
        <f t="shared" si="4"/>
        <v>-6.3742398974869721</v>
      </c>
      <c r="C109" s="7">
        <f t="shared" si="7"/>
        <v>-3.236277053859884</v>
      </c>
      <c r="D109" s="7">
        <f t="shared" si="5"/>
        <v>-3.5179642099372948</v>
      </c>
      <c r="E109"/>
    </row>
    <row r="110" spans="1:5" x14ac:dyDescent="0.2">
      <c r="A110" s="1">
        <f t="shared" si="6"/>
        <v>4.499999999999992</v>
      </c>
      <c r="B110" s="7">
        <f t="shared" si="4"/>
        <v>-5.8778525229248126</v>
      </c>
      <c r="C110" s="7">
        <f t="shared" si="7"/>
        <v>-3.3023164405865071</v>
      </c>
      <c r="D110" s="7">
        <f t="shared" si="5"/>
        <v>-3.5823822287817508</v>
      </c>
      <c r="E110"/>
    </row>
    <row r="111" spans="1:5" x14ac:dyDescent="0.2">
      <c r="A111" s="1">
        <f t="shared" si="6"/>
        <v>4.5499999999999918</v>
      </c>
      <c r="B111" s="7">
        <f t="shared" si="4"/>
        <v>-5.3582679497900534</v>
      </c>
      <c r="C111" s="7">
        <f t="shared" si="7"/>
        <v>-3.3537152283165956</v>
      </c>
      <c r="D111" s="7">
        <f t="shared" si="5"/>
        <v>-3.6326622216039661</v>
      </c>
      <c r="E111"/>
    </row>
    <row r="112" spans="1:5" x14ac:dyDescent="0.2">
      <c r="A112" s="1">
        <f t="shared" si="6"/>
        <v>4.5999999999999917</v>
      </c>
      <c r="B112" s="7">
        <f t="shared" si="4"/>
        <v>-4.8175367410172463</v>
      </c>
      <c r="C112" s="7">
        <f t="shared" si="7"/>
        <v>-3.3903107661341121</v>
      </c>
      <c r="D112" s="7">
        <f t="shared" si="5"/>
        <v>-3.6686057562430152</v>
      </c>
      <c r="E112"/>
    </row>
    <row r="113" spans="1:5" x14ac:dyDescent="0.2">
      <c r="A113" s="1">
        <f t="shared" si="6"/>
        <v>4.6499999999999915</v>
      </c>
      <c r="B113" s="7">
        <f t="shared" si="4"/>
        <v>-4.2577929156508265</v>
      </c>
      <c r="C113" s="7">
        <f t="shared" si="7"/>
        <v>-3.4119978198720298</v>
      </c>
      <c r="D113" s="7">
        <f t="shared" si="5"/>
        <v>-3.6900709799887177</v>
      </c>
      <c r="E113"/>
    </row>
    <row r="114" spans="1:5" x14ac:dyDescent="0.2">
      <c r="A114" s="1">
        <f t="shared" si="6"/>
        <v>4.6999999999999913</v>
      </c>
      <c r="B114" s="7">
        <f t="shared" si="4"/>
        <v>-3.6812455268468858</v>
      </c>
      <c r="C114" s="7">
        <f t="shared" si="7"/>
        <v>-3.4187290125464012</v>
      </c>
      <c r="D114" s="7">
        <f t="shared" si="5"/>
        <v>-3.6969731794094765</v>
      </c>
      <c r="E114"/>
    </row>
    <row r="115" spans="1:5" x14ac:dyDescent="0.2">
      <c r="A115" s="1">
        <f t="shared" si="6"/>
        <v>4.7499999999999911</v>
      </c>
      <c r="B115" s="7">
        <f t="shared" si="4"/>
        <v>-3.090169943749586</v>
      </c>
      <c r="C115" s="7">
        <f t="shared" si="7"/>
        <v>-3.4105150358264806</v>
      </c>
      <c r="D115" s="7">
        <f t="shared" si="5"/>
        <v>-3.6892851146774932</v>
      </c>
      <c r="E115"/>
    </row>
    <row r="116" spans="1:5" x14ac:dyDescent="0.2">
      <c r="A116" s="1">
        <f t="shared" si="6"/>
        <v>4.7999999999999909</v>
      </c>
      <c r="B116" s="7">
        <f t="shared" si="4"/>
        <v>-2.4868988716486569</v>
      </c>
      <c r="C116" s="7">
        <f t="shared" si="7"/>
        <v>-3.3874246317220349</v>
      </c>
      <c r="D116" s="7">
        <f t="shared" si="5"/>
        <v>-3.6670371270719215</v>
      </c>
      <c r="E116"/>
    </row>
    <row r="117" spans="1:5" x14ac:dyDescent="0.2">
      <c r="A117" s="1">
        <f t="shared" si="6"/>
        <v>4.8499999999999908</v>
      </c>
      <c r="B117" s="7">
        <f t="shared" si="4"/>
        <v>-1.8738131458573604</v>
      </c>
      <c r="C117" s="7">
        <f t="shared" si="7"/>
        <v>-3.3495843445754181</v>
      </c>
      <c r="D117" s="7">
        <f t="shared" si="5"/>
        <v>-3.630317019235703</v>
      </c>
      <c r="E117"/>
    </row>
    <row r="118" spans="1:5" x14ac:dyDescent="0.2">
      <c r="A118" s="1">
        <f t="shared" si="6"/>
        <v>4.8999999999999906</v>
      </c>
      <c r="B118" s="7">
        <f t="shared" si="4"/>
        <v>-1.2533323356431612</v>
      </c>
      <c r="C118" s="7">
        <f t="shared" si="7"/>
        <v>-3.2971780443521115</v>
      </c>
      <c r="D118" s="7">
        <f t="shared" si="5"/>
        <v>-3.5792697086586447</v>
      </c>
      <c r="E118"/>
    </row>
    <row r="119" spans="1:5" x14ac:dyDescent="0.2">
      <c r="A119" s="1">
        <f t="shared" si="6"/>
        <v>4.9499999999999904</v>
      </c>
      <c r="B119" s="7">
        <f t="shared" si="4"/>
        <v>-0.62790519529325672</v>
      </c>
      <c r="C119" s="7">
        <f t="shared" si="7"/>
        <v>-3.2304462231256403</v>
      </c>
      <c r="D119" s="7">
        <f t="shared" si="5"/>
        <v>-3.5140966557542974</v>
      </c>
      <c r="E119"/>
    </row>
    <row r="120" spans="1:5" x14ac:dyDescent="0.2">
      <c r="A120" s="1">
        <f t="shared" si="6"/>
        <v>4.9999999999999902</v>
      </c>
      <c r="B120" s="7">
        <f t="shared" si="4"/>
        <v>-1.2679527566783477E-13</v>
      </c>
      <c r="C120" s="7">
        <f t="shared" si="7"/>
        <v>-3.1496850675475025</v>
      </c>
      <c r="D120" s="7">
        <f t="shared" si="5"/>
        <v>-3.4350550687877379</v>
      </c>
      <c r="E120"/>
    </row>
    <row r="121" spans="1:5" x14ac:dyDescent="0.2">
      <c r="A121" s="1">
        <f t="shared" si="6"/>
        <v>5.0499999999999901</v>
      </c>
      <c r="B121" s="7">
        <f t="shared" si="4"/>
        <v>0.6279051952930037</v>
      </c>
      <c r="C121" s="7">
        <f t="shared" si="7"/>
        <v>-3.0552453109764901</v>
      </c>
      <c r="D121" s="7">
        <f t="shared" si="5"/>
        <v>-3.342456888792058</v>
      </c>
      <c r="E121"/>
    </row>
    <row r="122" spans="1:5" x14ac:dyDescent="0.2">
      <c r="A122" s="1">
        <f t="shared" si="6"/>
        <v>5.0999999999999899</v>
      </c>
      <c r="B122" s="7">
        <f t="shared" si="4"/>
        <v>1.2533323356429096</v>
      </c>
      <c r="C122" s="7">
        <f t="shared" si="7"/>
        <v>-2.947530869811005</v>
      </c>
      <c r="D122" s="7">
        <f t="shared" si="5"/>
        <v>-3.2366675584796156</v>
      </c>
      <c r="E122"/>
    </row>
    <row r="123" spans="1:5" x14ac:dyDescent="0.2">
      <c r="A123" s="1">
        <f t="shared" si="6"/>
        <v>5.1499999999999897</v>
      </c>
      <c r="B123" s="7">
        <f t="shared" si="4"/>
        <v>1.8738131458571199</v>
      </c>
      <c r="C123" s="7">
        <f t="shared" si="7"/>
        <v>-2.826997269419302</v>
      </c>
      <c r="D123" s="7">
        <f t="shared" si="5"/>
        <v>-3.1181045800066043</v>
      </c>
      <c r="E123"/>
    </row>
    <row r="124" spans="1:5" x14ac:dyDescent="0.2">
      <c r="A124" s="1">
        <f t="shared" si="6"/>
        <v>5.1999999999999895</v>
      </c>
      <c r="B124" s="7">
        <f t="shared" si="4"/>
        <v>2.4868988716484197</v>
      </c>
      <c r="C124" s="7">
        <f t="shared" si="7"/>
        <v>-2.6941498658926091</v>
      </c>
      <c r="D124" s="7">
        <f t="shared" si="5"/>
        <v>-2.9872358672827883</v>
      </c>
      <c r="E124"/>
    </row>
    <row r="125" spans="1:5" x14ac:dyDescent="0.2">
      <c r="A125" s="1">
        <f t="shared" si="6"/>
        <v>5.2499999999999893</v>
      </c>
      <c r="B125" s="7">
        <f t="shared" si="4"/>
        <v>3.0901699437493453</v>
      </c>
      <c r="C125" s="7">
        <f t="shared" si="7"/>
        <v>-2.5495418706515602</v>
      </c>
      <c r="D125" s="7">
        <f t="shared" si="5"/>
        <v>-2.8445778993290589</v>
      </c>
      <c r="E125"/>
    </row>
    <row r="126" spans="1:5" x14ac:dyDescent="0.2">
      <c r="A126" s="1">
        <f t="shared" si="6"/>
        <v>5.2999999999999892</v>
      </c>
      <c r="B126" s="7">
        <f t="shared" si="4"/>
        <v>3.68124552684665</v>
      </c>
      <c r="C126" s="7">
        <f t="shared" si="7"/>
        <v>-2.3937721857141048</v>
      </c>
      <c r="D126" s="7">
        <f t="shared" si="5"/>
        <v>-2.6906936819707044</v>
      </c>
      <c r="E126"/>
    </row>
    <row r="127" spans="1:5" x14ac:dyDescent="0.2">
      <c r="A127" s="1">
        <f t="shared" si="6"/>
        <v>5.349999999999989</v>
      </c>
      <c r="B127" s="7">
        <f t="shared" si="4"/>
        <v>4.2577929156505974</v>
      </c>
      <c r="C127" s="7">
        <f t="shared" si="7"/>
        <v>-2.2274830581799874</v>
      </c>
      <c r="D127" s="7">
        <f t="shared" si="5"/>
        <v>-2.526190525910625</v>
      </c>
      <c r="E127"/>
    </row>
    <row r="128" spans="1:5" x14ac:dyDescent="0.2">
      <c r="A128" s="1">
        <f t="shared" si="6"/>
        <v>5.3999999999999888</v>
      </c>
      <c r="B128" s="7">
        <f t="shared" si="4"/>
        <v>4.8175367410170242</v>
      </c>
      <c r="C128" s="7">
        <f t="shared" si="7"/>
        <v>-2.051357563200062</v>
      </c>
      <c r="D128" s="7">
        <f t="shared" si="5"/>
        <v>-2.3517176499514476</v>
      </c>
      <c r="E128"/>
    </row>
    <row r="129" spans="1:5" x14ac:dyDescent="0.2">
      <c r="A129" s="1">
        <f t="shared" si="6"/>
        <v>5.4499999999999886</v>
      </c>
      <c r="B129" s="7">
        <f t="shared" si="4"/>
        <v>5.3582679497898464</v>
      </c>
      <c r="C129" s="7">
        <f t="shared" si="7"/>
        <v>-1.8661169253753143</v>
      </c>
      <c r="D129" s="7">
        <f t="shared" si="5"/>
        <v>-2.1679636188255049</v>
      </c>
      <c r="E129"/>
    </row>
    <row r="130" spans="1:5" x14ac:dyDescent="0.2">
      <c r="A130" s="1">
        <f t="shared" si="6"/>
        <v>5.4999999999999885</v>
      </c>
      <c r="B130" s="7">
        <f t="shared" si="4"/>
        <v>5.8778525229246137</v>
      </c>
      <c r="C130" s="7">
        <f t="shared" si="7"/>
        <v>-1.6725176891678162</v>
      </c>
      <c r="D130" s="7">
        <f t="shared" si="5"/>
        <v>-1.9756536257444257</v>
      </c>
      <c r="E130"/>
    </row>
    <row r="131" spans="1:5" x14ac:dyDescent="0.2">
      <c r="A131" s="1">
        <f t="shared" si="6"/>
        <v>5.5499999999999883</v>
      </c>
      <c r="B131" s="7">
        <f t="shared" si="4"/>
        <v>6.3742398974867829</v>
      </c>
      <c r="C131" s="7">
        <f t="shared" si="7"/>
        <v>-1.4713487495014512</v>
      </c>
      <c r="D131" s="7">
        <f t="shared" si="5"/>
        <v>-1.7755466303928189</v>
      </c>
      <c r="E131"/>
    </row>
    <row r="132" spans="1:5" x14ac:dyDescent="0.2">
      <c r="A132" s="1">
        <f t="shared" si="6"/>
        <v>5.5999999999999881</v>
      </c>
      <c r="B132" s="7">
        <f t="shared" si="4"/>
        <v>6.8454710592867762</v>
      </c>
      <c r="C132" s="7">
        <f t="shared" si="7"/>
        <v>-1.2634282542817454</v>
      </c>
      <c r="D132" s="7">
        <f t="shared" si="5"/>
        <v>-1.5684323636611477</v>
      </c>
      <c r="E132"/>
    </row>
    <row r="133" spans="1:5" x14ac:dyDescent="0.2">
      <c r="A133" s="1">
        <f t="shared" si="6"/>
        <v>5.6499999999999879</v>
      </c>
      <c r="B133" s="7">
        <f t="shared" si="4"/>
        <v>7.2896862742140094</v>
      </c>
      <c r="C133" s="7">
        <f t="shared" si="7"/>
        <v>-1.0496003910693514</v>
      </c>
      <c r="D133" s="7">
        <f t="shared" si="5"/>
        <v>-1.3551282109386935</v>
      </c>
      <c r="E133"/>
    </row>
    <row r="134" spans="1:5" x14ac:dyDescent="0.2">
      <c r="A134" s="1">
        <f t="shared" si="6"/>
        <v>5.6999999999999877</v>
      </c>
      <c r="B134" s="7">
        <f t="shared" si="4"/>
        <v>7.7051324277577908</v>
      </c>
      <c r="C134" s="7">
        <f t="shared" si="7"/>
        <v>-0.83073207059867293</v>
      </c>
      <c r="D134" s="7">
        <f t="shared" si="5"/>
        <v>-1.1364759862668543</v>
      </c>
      <c r="E134"/>
    </row>
    <row r="135" spans="1:5" x14ac:dyDescent="0.2">
      <c r="A135" s="1">
        <f t="shared" si="6"/>
        <v>5.7499999999999876</v>
      </c>
      <c r="B135" s="7">
        <f t="shared" si="4"/>
        <v>8.0901699437493786</v>
      </c>
      <c r="C135" s="7">
        <f t="shared" si="7"/>
        <v>-0.6077095202399716</v>
      </c>
      <c r="D135" s="7">
        <f t="shared" si="5"/>
        <v>-0.91333861008371042</v>
      </c>
      <c r="E135"/>
    </row>
    <row r="136" spans="1:5" x14ac:dyDescent="0.2">
      <c r="A136" s="1">
        <f t="shared" si="6"/>
        <v>5.7999999999999874</v>
      </c>
      <c r="B136" s="7">
        <f t="shared" si="4"/>
        <v>8.4432792550200659</v>
      </c>
      <c r="C136" s="7">
        <f t="shared" si="7"/>
        <v>-0.38143480085847065</v>
      </c>
      <c r="D136" s="7">
        <f t="shared" si="5"/>
        <v>-0.686596703671283</v>
      </c>
      <c r="E136"/>
    </row>
    <row r="137" spans="1:5" x14ac:dyDescent="0.2">
      <c r="A137" s="1">
        <f t="shared" si="6"/>
        <v>5.8499999999999872</v>
      </c>
      <c r="B137" s="7">
        <f t="shared" si="4"/>
        <v>8.7630668004385583</v>
      </c>
      <c r="C137" s="7">
        <f t="shared" si="7"/>
        <v>-0.15282226082604494</v>
      </c>
      <c r="D137" s="7">
        <f t="shared" si="5"/>
        <v>-0.45714511374566486</v>
      </c>
      <c r="E137"/>
    </row>
    <row r="138" spans="1:5" x14ac:dyDescent="0.2">
      <c r="A138" s="1">
        <f t="shared" si="6"/>
        <v>5.899999999999987</v>
      </c>
      <c r="B138" s="7">
        <f t="shared" si="4"/>
        <v>9.0482705246601256</v>
      </c>
      <c r="C138" s="7">
        <f t="shared" si="7"/>
        <v>7.7205058811109339E-2</v>
      </c>
      <c r="D138" s="7">
        <f t="shared" si="5"/>
        <v>-0.22588938090582891</v>
      </c>
      <c r="E138"/>
    </row>
    <row r="139" spans="1:5" x14ac:dyDescent="0.2">
      <c r="A139" s="1">
        <f t="shared" si="6"/>
        <v>5.9499999999999869</v>
      </c>
      <c r="B139" s="7">
        <f t="shared" si="4"/>
        <v>9.2977648588824522</v>
      </c>
      <c r="C139" s="7">
        <f t="shared" si="7"/>
        <v>0.30771905381289288</v>
      </c>
      <c r="D139" s="7">
        <f t="shared" si="5"/>
        <v>6.2578341214006208E-3</v>
      </c>
      <c r="E139"/>
    </row>
    <row r="140" spans="1:5" x14ac:dyDescent="0.2">
      <c r="A140" s="1">
        <f t="shared" si="6"/>
        <v>5.9999999999999867</v>
      </c>
      <c r="B140" s="7">
        <f t="shared" si="4"/>
        <v>9.5105651629514831</v>
      </c>
      <c r="C140" s="7">
        <f t="shared" si="7"/>
        <v>0.53779020654135767</v>
      </c>
      <c r="D140" s="7">
        <f t="shared" si="5"/>
        <v>0.23838035233628546</v>
      </c>
      <c r="E140"/>
    </row>
    <row r="141" spans="1:5" x14ac:dyDescent="0.2">
      <c r="A141" s="1">
        <f t="shared" si="6"/>
        <v>6.0499999999999865</v>
      </c>
      <c r="B141" s="7">
        <f t="shared" si="4"/>
        <v>9.6858316112862681</v>
      </c>
      <c r="C141" s="7">
        <f t="shared" si="7"/>
        <v>0.7664912416599805</v>
      </c>
      <c r="D141" s="7">
        <f t="shared" si="5"/>
        <v>0.46956209220612272</v>
      </c>
      <c r="E141"/>
    </row>
    <row r="142" spans="1:5" x14ac:dyDescent="0.2">
      <c r="A142" s="1">
        <f t="shared" si="6"/>
        <v>6.0999999999999863</v>
      </c>
      <c r="B142" s="7">
        <f t="shared" si="4"/>
        <v>9.8228725072868528</v>
      </c>
      <c r="C142" s="7">
        <f t="shared" si="7"/>
        <v>0.9929007733006523</v>
      </c>
      <c r="D142" s="7">
        <f t="shared" si="5"/>
        <v>0.69889068502053664</v>
      </c>
      <c r="E142"/>
    </row>
    <row r="143" spans="1:5" x14ac:dyDescent="0.2">
      <c r="A143" s="1">
        <f t="shared" si="6"/>
        <v>6.1499999999999861</v>
      </c>
      <c r="B143" s="7">
        <f t="shared" si="4"/>
        <v>9.9211470131447559</v>
      </c>
      <c r="C143" s="7">
        <f t="shared" si="7"/>
        <v>1.216106929296755</v>
      </c>
      <c r="D143" s="7">
        <f t="shared" si="5"/>
        <v>0.92546107559396007</v>
      </c>
      <c r="E143"/>
    </row>
    <row r="144" spans="1:5" x14ac:dyDescent="0.2">
      <c r="A144" s="1">
        <f t="shared" si="6"/>
        <v>6.199999999999986</v>
      </c>
      <c r="B144" s="7">
        <f t="shared" si="4"/>
        <v>9.9802672842827036</v>
      </c>
      <c r="C144" s="7">
        <f t="shared" si="7"/>
        <v>1.4352109381714038</v>
      </c>
      <c r="D144" s="7">
        <f t="shared" si="5"/>
        <v>1.1483790941049588</v>
      </c>
      <c r="E144"/>
    </row>
    <row r="145" spans="1:5" x14ac:dyDescent="0.2">
      <c r="A145" s="1">
        <f t="shared" si="6"/>
        <v>6.2499999999999858</v>
      </c>
      <c r="B145" s="7">
        <f t="shared" si="4"/>
        <v>10</v>
      </c>
      <c r="C145" s="7">
        <f t="shared" si="7"/>
        <v>1.6493306647171186</v>
      </c>
      <c r="D145" s="7">
        <f t="shared" si="5"/>
        <v>1.3667649849760284</v>
      </c>
      <c r="E145"/>
    </row>
    <row r="146" spans="1:5" x14ac:dyDescent="0.2">
      <c r="A146" s="1">
        <f t="shared" si="6"/>
        <v>6.2999999999999856</v>
      </c>
      <c r="B146" s="7">
        <f t="shared" si="4"/>
        <v>9.9802672842827267</v>
      </c>
      <c r="C146" s="7">
        <f t="shared" si="7"/>
        <v>1.8576040802062588</v>
      </c>
      <c r="D146" s="7">
        <f t="shared" si="5"/>
        <v>1.5797568788669241</v>
      </c>
      <c r="E146"/>
    </row>
    <row r="147" spans="1:5" x14ac:dyDescent="0.2">
      <c r="A147" s="1">
        <f t="shared" si="6"/>
        <v>6.3499999999999854</v>
      </c>
      <c r="B147" s="7">
        <f t="shared" si="4"/>
        <v>9.9211470131448021</v>
      </c>
      <c r="C147" s="7">
        <f t="shared" si="7"/>
        <v>2.0591926535297223</v>
      </c>
      <c r="D147" s="7">
        <f t="shared" si="5"/>
        <v>1.7865141940791984</v>
      </c>
      <c r="E147"/>
    </row>
    <row r="148" spans="1:5" x14ac:dyDescent="0.2">
      <c r="A148" s="1">
        <f t="shared" si="6"/>
        <v>6.3999999999999853</v>
      </c>
      <c r="B148" s="7">
        <f t="shared" si="4"/>
        <v>9.8228725072869221</v>
      </c>
      <c r="C148" s="7">
        <f t="shared" si="7"/>
        <v>2.2532846498736521</v>
      </c>
      <c r="D148" s="7">
        <f t="shared" si="5"/>
        <v>1.9862209539481417</v>
      </c>
      <c r="E148"/>
    </row>
    <row r="149" spans="1:5" x14ac:dyDescent="0.2">
      <c r="A149" s="1">
        <f t="shared" si="6"/>
        <v>6.4499999999999851</v>
      </c>
      <c r="B149" s="7">
        <f t="shared" ref="B149:B212" si="8">$B$13*SIN(2*PI()*$B$15*A149)</f>
        <v>9.6858316112863605</v>
      </c>
      <c r="C149" s="7">
        <f t="shared" si="7"/>
        <v>2.4390983239089699</v>
      </c>
      <c r="D149" s="7">
        <f t="shared" ref="D149:D212" si="9">($B$13/(SQRT(1+4*PI()^2*$B$15^2*$B$14^2)))*SIN((2*PI()*$B$15*A149)-(ATAN(2*PI()*$B$15*$B$14)))</f>
        <v>2.1780890071298904</v>
      </c>
      <c r="E149"/>
    </row>
    <row r="150" spans="1:5" x14ac:dyDescent="0.2">
      <c r="A150" s="1">
        <f t="shared" ref="A150:A213" si="10">A149+$B$16</f>
        <v>6.4999999999999849</v>
      </c>
      <c r="B150" s="7">
        <f t="shared" si="8"/>
        <v>9.5105651629515968</v>
      </c>
      <c r="C150" s="7">
        <f t="shared" ref="C150:C213" si="11">$C149+($B$16/$B$14)*(B150-C149)</f>
        <v>2.6158849948850356</v>
      </c>
      <c r="D150" s="7">
        <f t="shared" si="9"/>
        <v>2.3613611380747117</v>
      </c>
      <c r="E150"/>
    </row>
    <row r="151" spans="1:5" x14ac:dyDescent="0.2">
      <c r="A151" s="1">
        <f t="shared" si="10"/>
        <v>6.5499999999999847</v>
      </c>
      <c r="B151" s="7">
        <f t="shared" si="8"/>
        <v>9.297764858882589</v>
      </c>
      <c r="C151" s="7">
        <f t="shared" si="11"/>
        <v>2.7829319914849746</v>
      </c>
      <c r="D151" s="7">
        <f t="shared" si="9"/>
        <v>2.5353140554108391</v>
      </c>
      <c r="E151"/>
    </row>
    <row r="152" spans="1:5" x14ac:dyDescent="0.2">
      <c r="A152" s="1">
        <f t="shared" si="10"/>
        <v>6.5999999999999845</v>
      </c>
      <c r="B152" s="7">
        <f t="shared" si="8"/>
        <v>9.0482705246602819</v>
      </c>
      <c r="C152" s="7">
        <f t="shared" si="11"/>
        <v>2.9395654548143573</v>
      </c>
      <c r="D152" s="7">
        <f t="shared" si="9"/>
        <v>2.6992612464450749</v>
      </c>
      <c r="E152"/>
    </row>
    <row r="153" spans="1:5" x14ac:dyDescent="0.2">
      <c r="A153" s="1">
        <f t="shared" si="10"/>
        <v>6.6499999999999844</v>
      </c>
      <c r="B153" s="7">
        <f t="shared" si="8"/>
        <v>8.7630668004387289</v>
      </c>
      <c r="C153" s="7">
        <f t="shared" si="11"/>
        <v>3.0851529884549667</v>
      </c>
      <c r="D153" s="7">
        <f t="shared" si="9"/>
        <v>2.852555686514759</v>
      </c>
      <c r="E153"/>
    </row>
    <row r="154" spans="1:5" x14ac:dyDescent="0.2">
      <c r="A154" s="1">
        <f t="shared" si="10"/>
        <v>6.6999999999999842</v>
      </c>
      <c r="B154" s="7">
        <f t="shared" si="8"/>
        <v>8.4432792550202542</v>
      </c>
      <c r="C154" s="7">
        <f t="shared" si="11"/>
        <v>3.219106145119099</v>
      </c>
      <c r="D154" s="7">
        <f t="shared" si="9"/>
        <v>2.9945923924984941</v>
      </c>
      <c r="E154"/>
    </row>
    <row r="155" spans="1:5" x14ac:dyDescent="0.2">
      <c r="A155" s="1">
        <f t="shared" si="10"/>
        <v>6.749999999999984</v>
      </c>
      <c r="B155" s="7">
        <f t="shared" si="8"/>
        <v>8.0901699437495918</v>
      </c>
      <c r="C155" s="7">
        <f t="shared" si="11"/>
        <v>3.3408827400848615</v>
      </c>
      <c r="D155" s="7">
        <f t="shared" si="9"/>
        <v>3.1248108104081664</v>
      </c>
      <c r="E155"/>
    </row>
    <row r="156" spans="1:5" x14ac:dyDescent="0.2">
      <c r="A156" s="1">
        <f t="shared" si="10"/>
        <v>6.7999999999999838</v>
      </c>
      <c r="B156" s="7">
        <f t="shared" si="8"/>
        <v>7.7051324277580218</v>
      </c>
      <c r="C156" s="7">
        <f t="shared" si="11"/>
        <v>3.4499889822766905</v>
      </c>
      <c r="D156" s="7">
        <f t="shared" si="9"/>
        <v>3.2426970276394229</v>
      </c>
      <c r="E156"/>
    </row>
    <row r="157" spans="1:5" x14ac:dyDescent="0.2">
      <c r="A157" s="1">
        <f t="shared" si="10"/>
        <v>6.8499999999999837</v>
      </c>
      <c r="B157" s="7">
        <f t="shared" si="8"/>
        <v>7.2896862742142563</v>
      </c>
      <c r="C157" s="7">
        <f t="shared" si="11"/>
        <v>3.5459814145751296</v>
      </c>
      <c r="D157" s="7">
        <f t="shared" si="9"/>
        <v>3.3477858011499415</v>
      </c>
      <c r="E157"/>
    </row>
    <row r="158" spans="1:5" x14ac:dyDescent="0.2">
      <c r="A158" s="1">
        <f t="shared" si="10"/>
        <v>6.8999999999999835</v>
      </c>
      <c r="B158" s="7">
        <f t="shared" si="8"/>
        <v>6.8454710592870391</v>
      </c>
      <c r="C158" s="7">
        <f t="shared" si="11"/>
        <v>3.6284686556929273</v>
      </c>
      <c r="D158" s="7">
        <f t="shared" si="9"/>
        <v>3.4396623935611688</v>
      </c>
      <c r="E158"/>
    </row>
    <row r="159" spans="1:5" x14ac:dyDescent="0.2">
      <c r="A159" s="1">
        <f t="shared" si="10"/>
        <v>6.9499999999999833</v>
      </c>
      <c r="B159" s="7">
        <f t="shared" si="8"/>
        <v>6.3742398974870618</v>
      </c>
      <c r="C159" s="7">
        <f t="shared" si="11"/>
        <v>3.6971129367377809</v>
      </c>
      <c r="D159" s="7">
        <f t="shared" si="9"/>
        <v>3.5179642099372819</v>
      </c>
      <c r="E159"/>
    </row>
    <row r="160" spans="1:5" x14ac:dyDescent="0.2">
      <c r="A160" s="1">
        <f t="shared" si="10"/>
        <v>6.9999999999999831</v>
      </c>
      <c r="B160" s="7">
        <f t="shared" si="8"/>
        <v>5.8778525229249068</v>
      </c>
      <c r="C160" s="7">
        <f t="shared" si="11"/>
        <v>3.7516314263924588</v>
      </c>
      <c r="D160" s="7">
        <f t="shared" si="9"/>
        <v>3.5823822287817402</v>
      </c>
      <c r="E160"/>
    </row>
    <row r="161" spans="1:5" x14ac:dyDescent="0.2">
      <c r="A161" s="1">
        <f t="shared" si="10"/>
        <v>7.0499999999999829</v>
      </c>
      <c r="B161" s="7">
        <f t="shared" si="8"/>
        <v>5.358267949790152</v>
      </c>
      <c r="C161" s="7">
        <f t="shared" si="11"/>
        <v>3.7917973394774012</v>
      </c>
      <c r="D161" s="7">
        <f t="shared" si="9"/>
        <v>3.6326622216039577</v>
      </c>
      <c r="E161"/>
    </row>
    <row r="162" spans="1:5" x14ac:dyDescent="0.2">
      <c r="A162" s="1">
        <f t="shared" si="10"/>
        <v>7.0999999999999828</v>
      </c>
      <c r="B162" s="7">
        <f t="shared" si="8"/>
        <v>4.8175367410173484</v>
      </c>
      <c r="C162" s="7">
        <f t="shared" si="11"/>
        <v>3.8174408245158999</v>
      </c>
      <c r="D162" s="7">
        <f t="shared" si="9"/>
        <v>3.6686057562430099</v>
      </c>
      <c r="E162"/>
    </row>
    <row r="163" spans="1:5" x14ac:dyDescent="0.2">
      <c r="A163" s="1">
        <f t="shared" si="10"/>
        <v>7.1499999999999826</v>
      </c>
      <c r="B163" s="7">
        <f t="shared" si="8"/>
        <v>4.2577929156509322</v>
      </c>
      <c r="C163" s="7">
        <f t="shared" si="11"/>
        <v>3.8284496267942756</v>
      </c>
      <c r="D163" s="7">
        <f t="shared" si="9"/>
        <v>3.6900709799887155</v>
      </c>
      <c r="E163"/>
    </row>
    <row r="164" spans="1:5" x14ac:dyDescent="0.2">
      <c r="A164" s="1">
        <f t="shared" si="10"/>
        <v>7.1999999999999824</v>
      </c>
      <c r="B164" s="7">
        <f t="shared" si="8"/>
        <v>3.6812455268469941</v>
      </c>
      <c r="C164" s="7">
        <f t="shared" si="11"/>
        <v>3.8247695242955935</v>
      </c>
      <c r="D164" s="7">
        <f t="shared" si="9"/>
        <v>3.6969731794094765</v>
      </c>
      <c r="E164"/>
    </row>
    <row r="165" spans="1:5" x14ac:dyDescent="0.2">
      <c r="A165" s="1">
        <f t="shared" si="10"/>
        <v>7.2499999999999822</v>
      </c>
      <c r="B165" s="7">
        <f t="shared" si="8"/>
        <v>3.090169943749697</v>
      </c>
      <c r="C165" s="7">
        <f t="shared" si="11"/>
        <v>3.806404534781946</v>
      </c>
      <c r="D165" s="7">
        <f t="shared" si="9"/>
        <v>3.6892851146774963</v>
      </c>
      <c r="E165"/>
    </row>
    <row r="166" spans="1:5" x14ac:dyDescent="0.2">
      <c r="A166" s="1">
        <f t="shared" si="10"/>
        <v>7.2999999999999821</v>
      </c>
      <c r="B166" s="7">
        <f t="shared" si="8"/>
        <v>2.4868988716487612</v>
      </c>
      <c r="C166" s="7">
        <f t="shared" si="11"/>
        <v>3.7734168932036165</v>
      </c>
      <c r="D166" s="7">
        <f t="shared" si="9"/>
        <v>3.6670371270719264</v>
      </c>
      <c r="E166"/>
    </row>
    <row r="167" spans="1:5" x14ac:dyDescent="0.2">
      <c r="A167" s="1">
        <f t="shared" si="10"/>
        <v>7.3499999999999819</v>
      </c>
      <c r="B167" s="7">
        <f t="shared" si="8"/>
        <v>1.8738131458574661</v>
      </c>
      <c r="C167" s="7">
        <f t="shared" si="11"/>
        <v>3.7259267995199625</v>
      </c>
      <c r="D167" s="7">
        <f t="shared" si="9"/>
        <v>3.6303170192357102</v>
      </c>
      <c r="E167"/>
    </row>
    <row r="168" spans="1:5" x14ac:dyDescent="0.2">
      <c r="A168" s="1">
        <f t="shared" si="10"/>
        <v>7.3999999999999817</v>
      </c>
      <c r="B168" s="7">
        <f t="shared" si="8"/>
        <v>1.2533323356432682</v>
      </c>
      <c r="C168" s="7">
        <f t="shared" si="11"/>
        <v>3.6641119379230451</v>
      </c>
      <c r="D168" s="7">
        <f t="shared" si="9"/>
        <v>3.5792697086586549</v>
      </c>
      <c r="E168"/>
    </row>
    <row r="169" spans="1:5" x14ac:dyDescent="0.2">
      <c r="A169" s="1">
        <f t="shared" si="10"/>
        <v>7.4499999999999815</v>
      </c>
      <c r="B169" s="7">
        <f t="shared" si="8"/>
        <v>0.62790519529336442</v>
      </c>
      <c r="C169" s="7">
        <f t="shared" si="11"/>
        <v>3.5882067693573032</v>
      </c>
      <c r="D169" s="7">
        <f t="shared" si="9"/>
        <v>3.5140966557543094</v>
      </c>
      <c r="E169"/>
    </row>
    <row r="170" spans="1:5" x14ac:dyDescent="0.2">
      <c r="A170" s="1">
        <f t="shared" si="10"/>
        <v>7.4999999999999813</v>
      </c>
      <c r="B170" s="7">
        <f t="shared" si="8"/>
        <v>2.3460183448675842E-13</v>
      </c>
      <c r="C170" s="7">
        <f t="shared" si="11"/>
        <v>3.4985016001233764</v>
      </c>
      <c r="D170" s="7">
        <f t="shared" si="9"/>
        <v>3.4350550687877526</v>
      </c>
      <c r="E170"/>
    </row>
    <row r="171" spans="1:5" x14ac:dyDescent="0.2">
      <c r="A171" s="1">
        <f t="shared" si="10"/>
        <v>7.5499999999999812</v>
      </c>
      <c r="B171" s="7">
        <f t="shared" si="8"/>
        <v>-0.62790519529289601</v>
      </c>
      <c r="C171" s="7">
        <f t="shared" si="11"/>
        <v>3.3953414302379694</v>
      </c>
      <c r="D171" s="7">
        <f t="shared" si="9"/>
        <v>3.3424568887920749</v>
      </c>
      <c r="E171"/>
    </row>
    <row r="172" spans="1:5" x14ac:dyDescent="0.2">
      <c r="A172" s="1">
        <f t="shared" si="10"/>
        <v>7.599999999999981</v>
      </c>
      <c r="B172" s="7">
        <f t="shared" si="8"/>
        <v>-1.2533323356428026</v>
      </c>
      <c r="C172" s="7">
        <f t="shared" si="11"/>
        <v>3.2791245860909499</v>
      </c>
      <c r="D172" s="7">
        <f t="shared" si="9"/>
        <v>3.2366675584796347</v>
      </c>
      <c r="E172"/>
    </row>
    <row r="173" spans="1:5" x14ac:dyDescent="0.2">
      <c r="A173" s="1">
        <f t="shared" si="10"/>
        <v>7.6499999999999808</v>
      </c>
      <c r="B173" s="7">
        <f t="shared" si="8"/>
        <v>-1.8738131458570053</v>
      </c>
      <c r="C173" s="7">
        <f t="shared" si="11"/>
        <v>3.1503011427922512</v>
      </c>
      <c r="D173" s="7">
        <f t="shared" si="9"/>
        <v>3.1181045800066274</v>
      </c>
      <c r="E173"/>
    </row>
    <row r="174" spans="1:5" x14ac:dyDescent="0.2">
      <c r="A174" s="1">
        <f t="shared" si="10"/>
        <v>7.6999999999999806</v>
      </c>
      <c r="B174" s="7">
        <f t="shared" si="8"/>
        <v>-2.4868988716483069</v>
      </c>
      <c r="C174" s="7">
        <f t="shared" si="11"/>
        <v>3.0093711424312373</v>
      </c>
      <c r="D174" s="7">
        <f t="shared" si="9"/>
        <v>2.9872358672828137</v>
      </c>
      <c r="E174"/>
    </row>
    <row r="175" spans="1:5" x14ac:dyDescent="0.2">
      <c r="A175" s="1">
        <f t="shared" si="10"/>
        <v>7.7499999999999805</v>
      </c>
      <c r="B175" s="7">
        <f t="shared" si="8"/>
        <v>-3.0901699437492343</v>
      </c>
      <c r="C175" s="7">
        <f t="shared" si="11"/>
        <v>2.8568826152767253</v>
      </c>
      <c r="D175" s="7">
        <f t="shared" si="9"/>
        <v>2.8445778993290864</v>
      </c>
      <c r="E175"/>
    </row>
    <row r="176" spans="1:5" x14ac:dyDescent="0.2">
      <c r="A176" s="1">
        <f t="shared" si="10"/>
        <v>7.7999999999999803</v>
      </c>
      <c r="B176" s="7">
        <f t="shared" si="8"/>
        <v>-3.6812455268465416</v>
      </c>
      <c r="C176" s="7">
        <f t="shared" si="11"/>
        <v>2.6934294117236437</v>
      </c>
      <c r="D176" s="7">
        <f t="shared" si="9"/>
        <v>2.6906936819707337</v>
      </c>
      <c r="E176"/>
    </row>
    <row r="177" spans="1:5" x14ac:dyDescent="0.2">
      <c r="A177" s="1">
        <f t="shared" si="10"/>
        <v>7.8499999999999801</v>
      </c>
      <c r="B177" s="7">
        <f t="shared" si="8"/>
        <v>-4.2577929156504917</v>
      </c>
      <c r="C177" s="7">
        <f t="shared" si="11"/>
        <v>2.5196488535392905</v>
      </c>
      <c r="D177" s="7">
        <f t="shared" si="9"/>
        <v>2.5261905259106565</v>
      </c>
      <c r="E177"/>
    </row>
    <row r="178" spans="1:5" x14ac:dyDescent="0.2">
      <c r="A178" s="1">
        <f t="shared" si="10"/>
        <v>7.8999999999999799</v>
      </c>
      <c r="B178" s="7">
        <f t="shared" si="8"/>
        <v>-4.8175367410169221</v>
      </c>
      <c r="C178" s="7">
        <f t="shared" si="11"/>
        <v>2.3362192136753852</v>
      </c>
      <c r="D178" s="7">
        <f t="shared" si="9"/>
        <v>2.3517176499514805</v>
      </c>
      <c r="E178"/>
    </row>
    <row r="179" spans="1:5" x14ac:dyDescent="0.2">
      <c r="A179" s="1">
        <f t="shared" si="10"/>
        <v>7.9499999999999797</v>
      </c>
      <c r="B179" s="7">
        <f t="shared" si="8"/>
        <v>-5.3582679497897416</v>
      </c>
      <c r="C179" s="7">
        <f t="shared" si="11"/>
        <v>2.1438570345887569</v>
      </c>
      <c r="D179" s="7">
        <f t="shared" si="9"/>
        <v>2.1679636188255427</v>
      </c>
      <c r="E179"/>
    </row>
    <row r="180" spans="1:5" x14ac:dyDescent="0.2">
      <c r="A180" s="1">
        <f t="shared" si="10"/>
        <v>7.9999999999999796</v>
      </c>
      <c r="B180" s="7">
        <f t="shared" si="8"/>
        <v>-5.8778525229245275</v>
      </c>
      <c r="C180" s="7">
        <f t="shared" si="11"/>
        <v>1.9433142956509246</v>
      </c>
      <c r="D180" s="7">
        <f t="shared" si="9"/>
        <v>1.9756536257444595</v>
      </c>
      <c r="E180"/>
    </row>
    <row r="181" spans="1:5" x14ac:dyDescent="0.2">
      <c r="A181" s="1">
        <f t="shared" si="10"/>
        <v>8.0499999999999794</v>
      </c>
      <c r="B181" s="7">
        <f t="shared" si="8"/>
        <v>-6.3742398974866994</v>
      </c>
      <c r="C181" s="7">
        <f t="shared" si="11"/>
        <v>1.735375440822484</v>
      </c>
      <c r="D181" s="7">
        <f t="shared" si="9"/>
        <v>1.775546630392854</v>
      </c>
      <c r="E181"/>
    </row>
    <row r="182" spans="1:5" x14ac:dyDescent="0.2">
      <c r="A182" s="1">
        <f t="shared" si="10"/>
        <v>8.0999999999999801</v>
      </c>
      <c r="B182" s="7">
        <f t="shared" si="8"/>
        <v>-6.8454710592866972</v>
      </c>
      <c r="C182" s="7">
        <f t="shared" si="11"/>
        <v>1.5208542783197543</v>
      </c>
      <c r="D182" s="7">
        <f t="shared" si="9"/>
        <v>1.5684323636611837</v>
      </c>
      <c r="E182"/>
    </row>
    <row r="183" spans="1:5" x14ac:dyDescent="0.2">
      <c r="A183" s="1">
        <f t="shared" si="10"/>
        <v>8.1499999999999808</v>
      </c>
      <c r="B183" s="7">
        <f t="shared" si="8"/>
        <v>-7.2896862742139472</v>
      </c>
      <c r="C183" s="7">
        <f t="shared" si="11"/>
        <v>1.3005907645064116</v>
      </c>
      <c r="D183" s="7">
        <f t="shared" si="9"/>
        <v>1.3551282109387244</v>
      </c>
      <c r="E183"/>
    </row>
    <row r="184" spans="1:5" x14ac:dyDescent="0.2">
      <c r="A184" s="1">
        <f t="shared" si="10"/>
        <v>8.1999999999999815</v>
      </c>
      <c r="B184" s="7">
        <f t="shared" si="8"/>
        <v>-7.7051324277577447</v>
      </c>
      <c r="C184" s="7">
        <f t="shared" si="11"/>
        <v>1.0754476846998078</v>
      </c>
      <c r="D184" s="7">
        <f t="shared" si="9"/>
        <v>1.1364759862668798</v>
      </c>
      <c r="E184"/>
    </row>
    <row r="185" spans="1:5" x14ac:dyDescent="0.2">
      <c r="A185" s="1">
        <f t="shared" si="10"/>
        <v>8.2499999999999822</v>
      </c>
      <c r="B185" s="7">
        <f t="shared" si="8"/>
        <v>-8.090169943749336</v>
      </c>
      <c r="C185" s="7">
        <f t="shared" si="11"/>
        <v>0.84630724398857915</v>
      </c>
      <c r="D185" s="7">
        <f t="shared" si="9"/>
        <v>0.91333861008373629</v>
      </c>
      <c r="E185"/>
    </row>
    <row r="186" spans="1:5" x14ac:dyDescent="0.2">
      <c r="A186" s="1">
        <f t="shared" si="10"/>
        <v>8.2999999999999829</v>
      </c>
      <c r="B186" s="7">
        <f t="shared" si="8"/>
        <v>-8.4432792550200322</v>
      </c>
      <c r="C186" s="7">
        <f t="shared" si="11"/>
        <v>0.61406758151336382</v>
      </c>
      <c r="D186" s="7">
        <f t="shared" si="9"/>
        <v>0.68659670367130599</v>
      </c>
      <c r="E186"/>
    </row>
    <row r="187" spans="1:5" x14ac:dyDescent="0.2">
      <c r="A187" s="1">
        <f t="shared" si="10"/>
        <v>8.3499999999999837</v>
      </c>
      <c r="B187" s="7">
        <f t="shared" si="8"/>
        <v>-8.7630668004385353</v>
      </c>
      <c r="C187" s="7">
        <f t="shared" si="11"/>
        <v>0.37963922196456634</v>
      </c>
      <c r="D187" s="7">
        <f t="shared" si="9"/>
        <v>0.45714511374568156</v>
      </c>
      <c r="E187"/>
    </row>
    <row r="188" spans="1:5" x14ac:dyDescent="0.2">
      <c r="A188" s="1">
        <f t="shared" si="10"/>
        <v>8.3999999999999844</v>
      </c>
      <c r="B188" s="7">
        <f t="shared" si="8"/>
        <v>-9.0482705246601132</v>
      </c>
      <c r="C188" s="7">
        <f t="shared" si="11"/>
        <v>0.14394147829894932</v>
      </c>
      <c r="D188" s="7">
        <f t="shared" si="9"/>
        <v>0.22588938090583921</v>
      </c>
      <c r="E188"/>
    </row>
    <row r="189" spans="1:5" x14ac:dyDescent="0.2">
      <c r="A189" s="1">
        <f t="shared" si="10"/>
        <v>8.4499999999999851</v>
      </c>
      <c r="B189" s="7">
        <f t="shared" si="8"/>
        <v>-9.2977648588824415</v>
      </c>
      <c r="C189" s="7">
        <f t="shared" si="11"/>
        <v>-9.2101180130585436E-2</v>
      </c>
      <c r="D189" s="7">
        <f t="shared" si="9"/>
        <v>-6.2578341213903174E-3</v>
      </c>
      <c r="E189"/>
    </row>
    <row r="190" spans="1:5" x14ac:dyDescent="0.2">
      <c r="A190" s="1">
        <f t="shared" si="10"/>
        <v>8.4999999999999858</v>
      </c>
      <c r="B190" s="7">
        <f t="shared" si="8"/>
        <v>-9.5105651629514796</v>
      </c>
      <c r="C190" s="7">
        <f t="shared" si="11"/>
        <v>-0.32756277970110781</v>
      </c>
      <c r="D190" s="7">
        <f t="shared" si="9"/>
        <v>-0.23838035233628171</v>
      </c>
      <c r="E190"/>
    </row>
    <row r="191" spans="1:5" x14ac:dyDescent="0.2">
      <c r="A191" s="1">
        <f t="shared" si="10"/>
        <v>8.5499999999999865</v>
      </c>
      <c r="B191" s="7">
        <f t="shared" si="8"/>
        <v>-9.6858316112862699</v>
      </c>
      <c r="C191" s="7">
        <f t="shared" si="11"/>
        <v>-0.56151950049073684</v>
      </c>
      <c r="D191" s="7">
        <f t="shared" si="9"/>
        <v>-0.46956209220612549</v>
      </c>
      <c r="E191"/>
    </row>
    <row r="192" spans="1:5" x14ac:dyDescent="0.2">
      <c r="A192" s="1">
        <f t="shared" si="10"/>
        <v>8.5999999999999872</v>
      </c>
      <c r="B192" s="7">
        <f t="shared" si="8"/>
        <v>-9.8228725072868546</v>
      </c>
      <c r="C192" s="7">
        <f t="shared" si="11"/>
        <v>-0.7930533256606398</v>
      </c>
      <c r="D192" s="7">
        <f t="shared" si="9"/>
        <v>-0.69889068502053942</v>
      </c>
      <c r="E192"/>
    </row>
    <row r="193" spans="1:5" x14ac:dyDescent="0.2">
      <c r="A193" s="1">
        <f t="shared" si="10"/>
        <v>8.6499999999999879</v>
      </c>
      <c r="B193" s="7">
        <f t="shared" si="8"/>
        <v>-9.9211470131447594</v>
      </c>
      <c r="C193" s="7">
        <f t="shared" si="11"/>
        <v>-1.0212556678477429</v>
      </c>
      <c r="D193" s="7">
        <f t="shared" si="9"/>
        <v>-0.92546107559396606</v>
      </c>
      <c r="E193"/>
    </row>
    <row r="194" spans="1:5" x14ac:dyDescent="0.2">
      <c r="A194" s="1">
        <f t="shared" si="10"/>
        <v>8.6999999999999886</v>
      </c>
      <c r="B194" s="7">
        <f t="shared" si="8"/>
        <v>-9.9802672842827072</v>
      </c>
      <c r="C194" s="7">
        <f t="shared" si="11"/>
        <v>-1.245230958258617</v>
      </c>
      <c r="D194" s="7">
        <f t="shared" si="9"/>
        <v>-1.148379094104971</v>
      </c>
      <c r="E194"/>
    </row>
    <row r="195" spans="1:5" x14ac:dyDescent="0.2">
      <c r="A195" s="1">
        <f t="shared" si="10"/>
        <v>8.7499999999999893</v>
      </c>
      <c r="B195" s="7">
        <f t="shared" si="8"/>
        <v>-10</v>
      </c>
      <c r="C195" s="7">
        <f t="shared" si="11"/>
        <v>-1.4641001843021515</v>
      </c>
      <c r="D195" s="7">
        <f t="shared" si="9"/>
        <v>-1.3667649849760402</v>
      </c>
      <c r="E195"/>
    </row>
    <row r="196" spans="1:5" x14ac:dyDescent="0.2">
      <c r="A196" s="1">
        <f t="shared" si="10"/>
        <v>8.7999999999999901</v>
      </c>
      <c r="B196" s="7">
        <f t="shared" si="8"/>
        <v>-9.9802672842827249</v>
      </c>
      <c r="C196" s="7">
        <f t="shared" si="11"/>
        <v>-1.6770043618016659</v>
      </c>
      <c r="D196" s="7">
        <f t="shared" si="9"/>
        <v>-1.5797568788669414</v>
      </c>
      <c r="E196"/>
    </row>
    <row r="197" spans="1:5" x14ac:dyDescent="0.2">
      <c r="A197" s="1">
        <f t="shared" si="10"/>
        <v>8.8499999999999908</v>
      </c>
      <c r="B197" s="7">
        <f t="shared" si="8"/>
        <v>-9.9211470131447932</v>
      </c>
      <c r="C197" s="7">
        <f t="shared" si="11"/>
        <v>-1.8831079280852441</v>
      </c>
      <c r="D197" s="7">
        <f t="shared" si="9"/>
        <v>-1.7865141940792211</v>
      </c>
      <c r="E197"/>
    </row>
    <row r="198" spans="1:5" x14ac:dyDescent="0.2">
      <c r="A198" s="1">
        <f t="shared" si="10"/>
        <v>8.8999999999999915</v>
      </c>
      <c r="B198" s="7">
        <f t="shared" si="8"/>
        <v>-9.8228725072869061</v>
      </c>
      <c r="C198" s="7">
        <f t="shared" si="11"/>
        <v>-2.0816020425652857</v>
      </c>
      <c r="D198" s="7">
        <f t="shared" si="9"/>
        <v>-1.9862209539481688</v>
      </c>
      <c r="E198"/>
    </row>
    <row r="199" spans="1:5" x14ac:dyDescent="0.2">
      <c r="A199" s="1">
        <f t="shared" si="10"/>
        <v>8.9499999999999922</v>
      </c>
      <c r="B199" s="7">
        <f t="shared" si="8"/>
        <v>-9.6858316112863374</v>
      </c>
      <c r="C199" s="7">
        <f t="shared" si="11"/>
        <v>-2.271707781783312</v>
      </c>
      <c r="D199" s="7">
        <f t="shared" si="9"/>
        <v>-2.1780890071299166</v>
      </c>
      <c r="E199"/>
    </row>
    <row r="200" spans="1:5" x14ac:dyDescent="0.2">
      <c r="A200" s="1">
        <f t="shared" si="10"/>
        <v>8.9999999999999929</v>
      </c>
      <c r="B200" s="7">
        <f t="shared" si="8"/>
        <v>-9.5105651629515648</v>
      </c>
      <c r="C200" s="7">
        <f t="shared" si="11"/>
        <v>-2.4526792163125184</v>
      </c>
      <c r="D200" s="7">
        <f t="shared" si="9"/>
        <v>-2.3613611380747415</v>
      </c>
      <c r="E200"/>
    </row>
    <row r="201" spans="1:5" x14ac:dyDescent="0.2">
      <c r="A201" s="1">
        <f t="shared" si="10"/>
        <v>9.0499999999999936</v>
      </c>
      <c r="B201" s="7">
        <f t="shared" si="8"/>
        <v>-9.2977648588825428</v>
      </c>
      <c r="C201" s="7">
        <f t="shared" si="11"/>
        <v>-2.6238063573767691</v>
      </c>
      <c r="D201" s="7">
        <f t="shared" si="9"/>
        <v>-2.5353140554108724</v>
      </c>
      <c r="E201"/>
    </row>
    <row r="202" spans="1:5" x14ac:dyDescent="0.2">
      <c r="A202" s="1">
        <f t="shared" si="10"/>
        <v>9.0999999999999943</v>
      </c>
      <c r="B202" s="7">
        <f t="shared" si="8"/>
        <v>-9.0482705246602304</v>
      </c>
      <c r="C202" s="7">
        <f t="shared" si="11"/>
        <v>-2.7844179615588556</v>
      </c>
      <c r="D202" s="7">
        <f t="shared" si="9"/>
        <v>-2.6992612464451065</v>
      </c>
      <c r="E202"/>
    </row>
    <row r="203" spans="1:5" x14ac:dyDescent="0.2">
      <c r="A203" s="1">
        <f t="shared" si="10"/>
        <v>9.149999999999995</v>
      </c>
      <c r="B203" s="7">
        <f t="shared" si="8"/>
        <v>-8.7630668004386685</v>
      </c>
      <c r="C203" s="7">
        <f t="shared" si="11"/>
        <v>-2.9338841825308508</v>
      </c>
      <c r="D203" s="7">
        <f t="shared" si="9"/>
        <v>-2.8525556865147874</v>
      </c>
      <c r="E203"/>
    </row>
    <row r="204" spans="1:5" x14ac:dyDescent="0.2">
      <c r="A204" s="1">
        <f t="shared" si="10"/>
        <v>9.1999999999999957</v>
      </c>
      <c r="B204" s="7">
        <f t="shared" si="8"/>
        <v>-8.4432792550201796</v>
      </c>
      <c r="C204" s="7">
        <f t="shared" si="11"/>
        <v>-3.0716190593430839</v>
      </c>
      <c r="D204" s="7">
        <f t="shared" si="9"/>
        <v>-2.9945923924985247</v>
      </c>
      <c r="E204"/>
    </row>
    <row r="205" spans="1:5" x14ac:dyDescent="0.2">
      <c r="A205" s="1">
        <f t="shared" si="10"/>
        <v>9.2499999999999964</v>
      </c>
      <c r="B205" s="7">
        <f t="shared" si="8"/>
        <v>-8.0901699437495083</v>
      </c>
      <c r="C205" s="7">
        <f t="shared" si="11"/>
        <v>-3.1970828314532445</v>
      </c>
      <c r="D205" s="7">
        <f t="shared" si="9"/>
        <v>-3.1248108104081944</v>
      </c>
      <c r="E205"/>
    </row>
    <row r="206" spans="1:5" x14ac:dyDescent="0.2">
      <c r="A206" s="1">
        <f t="shared" si="10"/>
        <v>9.2999999999999972</v>
      </c>
      <c r="B206" s="7">
        <f t="shared" si="8"/>
        <v>-7.7051324277579205</v>
      </c>
      <c r="C206" s="7">
        <f t="shared" si="11"/>
        <v>-3.3097840713608613</v>
      </c>
      <c r="D206" s="7">
        <f t="shared" si="9"/>
        <v>-3.2426970276394513</v>
      </c>
      <c r="E206"/>
    </row>
    <row r="207" spans="1:5" x14ac:dyDescent="0.2">
      <c r="A207" s="1">
        <f t="shared" si="10"/>
        <v>9.3499999999999979</v>
      </c>
      <c r="B207" s="7">
        <f t="shared" si="8"/>
        <v>-7.2896862742141355</v>
      </c>
      <c r="C207" s="7">
        <f t="shared" si="11"/>
        <v>-3.4092816264321932</v>
      </c>
      <c r="D207" s="7">
        <f t="shared" si="9"/>
        <v>-3.347785801149969</v>
      </c>
      <c r="E207"/>
    </row>
    <row r="208" spans="1:5" x14ac:dyDescent="0.2">
      <c r="A208" s="1">
        <f t="shared" si="10"/>
        <v>9.3999999999999986</v>
      </c>
      <c r="B208" s="7">
        <f t="shared" si="8"/>
        <v>-6.8454710592868988</v>
      </c>
      <c r="C208" s="7">
        <f t="shared" si="11"/>
        <v>-3.4951863622535608</v>
      </c>
      <c r="D208" s="7">
        <f t="shared" si="9"/>
        <v>-3.4396623935611954</v>
      </c>
      <c r="E208"/>
    </row>
    <row r="209" spans="1:5" x14ac:dyDescent="0.2">
      <c r="A209" s="1">
        <f t="shared" si="10"/>
        <v>9.4499999999999993</v>
      </c>
      <c r="B209" s="7">
        <f t="shared" si="8"/>
        <v>-6.3742398974869117</v>
      </c>
      <c r="C209" s="7">
        <f t="shared" si="11"/>
        <v>-3.5671627006343947</v>
      </c>
      <c r="D209" s="7">
        <f t="shared" si="9"/>
        <v>-3.5179642099373036</v>
      </c>
      <c r="E209"/>
    </row>
    <row r="210" spans="1:5" x14ac:dyDescent="0.2">
      <c r="A210" s="1">
        <f t="shared" si="10"/>
        <v>9.5</v>
      </c>
      <c r="B210" s="7">
        <f t="shared" si="8"/>
        <v>-5.8778525229247345</v>
      </c>
      <c r="C210" s="7">
        <f t="shared" si="11"/>
        <v>-3.6249299461916533</v>
      </c>
      <c r="D210" s="7">
        <f t="shared" si="9"/>
        <v>-3.5823822287817593</v>
      </c>
      <c r="E210"/>
    </row>
    <row r="211" spans="1:5" x14ac:dyDescent="0.2">
      <c r="A211" s="1">
        <f t="shared" si="10"/>
        <v>9.5500000000000007</v>
      </c>
      <c r="B211" s="7">
        <f t="shared" si="8"/>
        <v>-5.3582679497899575</v>
      </c>
      <c r="C211" s="7">
        <f t="shared" si="11"/>
        <v>-3.6682633962816111</v>
      </c>
      <c r="D211" s="7">
        <f t="shared" si="9"/>
        <v>-3.6326622216039737</v>
      </c>
      <c r="E211"/>
    </row>
    <row r="212" spans="1:5" x14ac:dyDescent="0.2">
      <c r="A212" s="1">
        <f t="shared" si="10"/>
        <v>9.6000000000000014</v>
      </c>
      <c r="B212" s="7">
        <f t="shared" si="8"/>
        <v>-4.8175367410171477</v>
      </c>
      <c r="C212" s="7">
        <f t="shared" si="11"/>
        <v>-3.6969952298999997</v>
      </c>
      <c r="D212" s="7">
        <f t="shared" si="9"/>
        <v>-3.6686057562430205</v>
      </c>
      <c r="E212"/>
    </row>
    <row r="213" spans="1:5" x14ac:dyDescent="0.2">
      <c r="A213" s="1">
        <f t="shared" si="10"/>
        <v>9.6500000000000021</v>
      </c>
      <c r="B213" s="7">
        <f t="shared" ref="B213:B276" si="12">$B$13*SIN(2*PI()*$B$15*A213)</f>
        <v>-4.2577929156507084</v>
      </c>
      <c r="C213" s="7">
        <f t="shared" si="11"/>
        <v>-3.7110151720437674</v>
      </c>
      <c r="D213" s="7">
        <f t="shared" ref="D213:D276" si="13">($B$13/(SQRT(1+4*PI()^2*$B$15^2*$B$14^2)))*SIN((2*PI()*$B$15*A213)-(ATAN(2*PI()*$B$15*$B$14)))</f>
        <v>-3.6900709799887208</v>
      </c>
      <c r="E213"/>
    </row>
    <row r="214" spans="1:5" x14ac:dyDescent="0.2">
      <c r="A214" s="1">
        <f t="shared" ref="A214:A277" si="14">A213+$B$16</f>
        <v>9.7000000000000028</v>
      </c>
      <c r="B214" s="7">
        <f t="shared" si="12"/>
        <v>-3.6812455268467477</v>
      </c>
      <c r="C214" s="7">
        <f t="shared" ref="C214:C277" si="15">$C213+($B$16/$B$14)*(B214-C213)</f>
        <v>-3.710270930913842</v>
      </c>
      <c r="D214" s="7">
        <f t="shared" si="13"/>
        <v>-3.6969731794094765</v>
      </c>
      <c r="E214"/>
    </row>
    <row r="215" spans="1:5" x14ac:dyDescent="0.2">
      <c r="A215" s="1">
        <f t="shared" si="14"/>
        <v>9.7500000000000036</v>
      </c>
      <c r="B215" s="7">
        <f t="shared" si="12"/>
        <v>-3.0901699437494279</v>
      </c>
      <c r="C215" s="7">
        <f t="shared" si="15"/>
        <v>-3.6947684062347315</v>
      </c>
      <c r="D215" s="7">
        <f t="shared" si="13"/>
        <v>-3.6892851146774892</v>
      </c>
      <c r="E215"/>
    </row>
    <row r="216" spans="1:5" x14ac:dyDescent="0.2">
      <c r="A216" s="1">
        <f t="shared" si="14"/>
        <v>9.8000000000000043</v>
      </c>
      <c r="B216" s="7">
        <f t="shared" si="12"/>
        <v>-2.4868988716485045</v>
      </c>
      <c r="C216" s="7">
        <f t="shared" si="15"/>
        <v>-3.6645716678700757</v>
      </c>
      <c r="D216" s="7">
        <f t="shared" si="13"/>
        <v>-3.6670371270719144</v>
      </c>
      <c r="E216"/>
    </row>
    <row r="217" spans="1:5" x14ac:dyDescent="0.2">
      <c r="A217" s="1">
        <f t="shared" si="14"/>
        <v>9.850000000000005</v>
      </c>
      <c r="B217" s="7">
        <f t="shared" si="12"/>
        <v>-1.8738131458571883</v>
      </c>
      <c r="C217" s="7">
        <f t="shared" si="15"/>
        <v>-3.6198027048197536</v>
      </c>
      <c r="D217" s="7">
        <f t="shared" si="13"/>
        <v>-3.6303170192356906</v>
      </c>
      <c r="E217"/>
    </row>
    <row r="218" spans="1:5" x14ac:dyDescent="0.2">
      <c r="A218" s="1">
        <f t="shared" si="14"/>
        <v>9.9000000000000057</v>
      </c>
      <c r="B218" s="7">
        <f t="shared" si="12"/>
        <v>-1.2533323356429695</v>
      </c>
      <c r="C218" s="7">
        <f t="shared" si="15"/>
        <v>-3.5606409455903338</v>
      </c>
      <c r="D218" s="7">
        <f t="shared" si="13"/>
        <v>-3.5792697086586269</v>
      </c>
      <c r="E218"/>
    </row>
    <row r="219" spans="1:5" x14ac:dyDescent="0.2">
      <c r="A219" s="1">
        <f t="shared" si="14"/>
        <v>9.9500000000000064</v>
      </c>
      <c r="B219" s="7">
        <f t="shared" si="12"/>
        <v>-0.62790519529306421</v>
      </c>
      <c r="C219" s="7">
        <f t="shared" si="15"/>
        <v>-3.4873225518329023</v>
      </c>
      <c r="D219" s="7">
        <f t="shared" si="13"/>
        <v>-3.5140966557542752</v>
      </c>
      <c r="E219"/>
    </row>
    <row r="220" spans="1:5" x14ac:dyDescent="0.2">
      <c r="A220" s="1">
        <f t="shared" si="14"/>
        <v>10.000000000000007</v>
      </c>
      <c r="B220" s="7">
        <f t="shared" si="12"/>
        <v>8.3917248150378043E-14</v>
      </c>
      <c r="C220" s="7">
        <f t="shared" si="15"/>
        <v>-3.4001394880370777</v>
      </c>
      <c r="D220" s="7">
        <f t="shared" si="13"/>
        <v>-3.4350550687877091</v>
      </c>
      <c r="E220"/>
    </row>
    <row r="221" spans="1:5" x14ac:dyDescent="0.2">
      <c r="A221" s="1">
        <f t="shared" si="14"/>
        <v>10.050000000000008</v>
      </c>
      <c r="B221" s="7">
        <f t="shared" si="12"/>
        <v>0.62790519529323174</v>
      </c>
      <c r="C221" s="7">
        <f t="shared" si="15"/>
        <v>-3.29943837095382</v>
      </c>
      <c r="D221" s="7">
        <f t="shared" si="13"/>
        <v>-3.3424568887920216</v>
      </c>
      <c r="E221"/>
    </row>
    <row r="222" spans="1:5" x14ac:dyDescent="0.2">
      <c r="A222" s="1">
        <f t="shared" si="14"/>
        <v>10.100000000000009</v>
      </c>
      <c r="B222" s="7">
        <f t="shared" si="12"/>
        <v>1.2533323356431361</v>
      </c>
      <c r="C222" s="7">
        <f t="shared" si="15"/>
        <v>-3.1856191032888961</v>
      </c>
      <c r="D222" s="7">
        <f t="shared" si="13"/>
        <v>-3.2366675584795743</v>
      </c>
      <c r="E222"/>
    </row>
    <row r="223" spans="1:5" x14ac:dyDescent="0.2">
      <c r="A223" s="1">
        <f t="shared" si="14"/>
        <v>10.150000000000009</v>
      </c>
      <c r="B223" s="7">
        <f t="shared" si="12"/>
        <v>1.873813145857353</v>
      </c>
      <c r="C223" s="7">
        <f t="shared" si="15"/>
        <v>-3.0591332970602396</v>
      </c>
      <c r="D223" s="7">
        <f t="shared" si="13"/>
        <v>-3.1181045800065572</v>
      </c>
      <c r="E223"/>
    </row>
    <row r="224" spans="1:5" x14ac:dyDescent="0.2">
      <c r="A224" s="1">
        <f t="shared" si="14"/>
        <v>10.20000000000001</v>
      </c>
      <c r="B224" s="7">
        <f t="shared" si="12"/>
        <v>2.4868988716486671</v>
      </c>
      <c r="C224" s="7">
        <f t="shared" si="15"/>
        <v>-2.9204824928425168</v>
      </c>
      <c r="D224" s="7">
        <f t="shared" si="13"/>
        <v>-2.9872358672827328</v>
      </c>
      <c r="E224"/>
    </row>
    <row r="225" spans="1:5" x14ac:dyDescent="0.2">
      <c r="A225" s="1">
        <f t="shared" si="14"/>
        <v>10.250000000000011</v>
      </c>
      <c r="B225" s="7">
        <f t="shared" si="12"/>
        <v>3.0901699437496042</v>
      </c>
      <c r="C225" s="7">
        <f t="shared" si="15"/>
        <v>-2.7702161819277138</v>
      </c>
      <c r="D225" s="7">
        <f t="shared" si="13"/>
        <v>-2.8445778993289945</v>
      </c>
      <c r="E225"/>
    </row>
    <row r="226" spans="1:5" x14ac:dyDescent="0.2">
      <c r="A226" s="1">
        <f t="shared" si="14"/>
        <v>10.300000000000011</v>
      </c>
      <c r="B226" s="7">
        <f t="shared" si="12"/>
        <v>3.6812455268469035</v>
      </c>
      <c r="C226" s="7">
        <f t="shared" si="15"/>
        <v>-2.6089296392083483</v>
      </c>
      <c r="D226" s="7">
        <f t="shared" si="13"/>
        <v>-2.6906936819706351</v>
      </c>
      <c r="E226"/>
    </row>
    <row r="227" spans="1:5" x14ac:dyDescent="0.2">
      <c r="A227" s="1">
        <f t="shared" si="14"/>
        <v>10.350000000000012</v>
      </c>
      <c r="B227" s="7">
        <f t="shared" si="12"/>
        <v>4.2577929156508603</v>
      </c>
      <c r="C227" s="7">
        <f t="shared" si="15"/>
        <v>-2.4372615753368683</v>
      </c>
      <c r="D227" s="7">
        <f t="shared" si="13"/>
        <v>-2.5261905259105464</v>
      </c>
      <c r="E227"/>
    </row>
    <row r="228" spans="1:5" x14ac:dyDescent="0.2">
      <c r="A228" s="1">
        <f t="shared" si="14"/>
        <v>10.400000000000013</v>
      </c>
      <c r="B228" s="7">
        <f t="shared" si="12"/>
        <v>4.8175367410172951</v>
      </c>
      <c r="C228" s="7">
        <f t="shared" si="15"/>
        <v>-2.2558916174280141</v>
      </c>
      <c r="D228" s="7">
        <f t="shared" si="13"/>
        <v>-2.3517176499513597</v>
      </c>
      <c r="E228"/>
    </row>
    <row r="229" spans="1:5" x14ac:dyDescent="0.2">
      <c r="A229" s="1">
        <f t="shared" si="14"/>
        <v>10.450000000000014</v>
      </c>
      <c r="B229" s="7">
        <f t="shared" si="12"/>
        <v>5.3582679497900996</v>
      </c>
      <c r="C229" s="7">
        <f t="shared" si="15"/>
        <v>-2.0655376282475615</v>
      </c>
      <c r="D229" s="7">
        <f t="shared" si="13"/>
        <v>-2.1679636188254157</v>
      </c>
      <c r="E229"/>
    </row>
    <row r="230" spans="1:5" x14ac:dyDescent="0.2">
      <c r="A230" s="1">
        <f t="shared" si="14"/>
        <v>10.500000000000014</v>
      </c>
      <c r="B230" s="7">
        <f t="shared" si="12"/>
        <v>5.8778525229248713</v>
      </c>
      <c r="C230" s="7">
        <f t="shared" si="15"/>
        <v>-1.8669528744682506</v>
      </c>
      <c r="D230" s="7">
        <f t="shared" si="13"/>
        <v>-1.9756536257443265</v>
      </c>
      <c r="E230"/>
    </row>
    <row r="231" spans="1:5" x14ac:dyDescent="0.2">
      <c r="A231" s="1">
        <f t="shared" si="14"/>
        <v>10.550000000000015</v>
      </c>
      <c r="B231" s="7">
        <f t="shared" si="12"/>
        <v>6.3742398974870405</v>
      </c>
      <c r="C231" s="7">
        <f t="shared" si="15"/>
        <v>-1.6609230551693683</v>
      </c>
      <c r="D231" s="7">
        <f t="shared" si="13"/>
        <v>-1.7755466303927103</v>
      </c>
      <c r="E231"/>
    </row>
    <row r="232" spans="1:5" x14ac:dyDescent="0.2">
      <c r="A232" s="1">
        <f t="shared" si="14"/>
        <v>10.600000000000016</v>
      </c>
      <c r="B232" s="7">
        <f t="shared" si="12"/>
        <v>6.8454710592870205</v>
      </c>
      <c r="C232" s="7">
        <f t="shared" si="15"/>
        <v>-1.4482632023079587</v>
      </c>
      <c r="D232" s="7">
        <f t="shared" si="13"/>
        <v>-1.5684323636610353</v>
      </c>
      <c r="E232"/>
    </row>
    <row r="233" spans="1:5" x14ac:dyDescent="0.2">
      <c r="A233" s="1">
        <f t="shared" si="14"/>
        <v>10.650000000000016</v>
      </c>
      <c r="B233" s="7">
        <f t="shared" si="12"/>
        <v>7.2896862742142501</v>
      </c>
      <c r="C233" s="7">
        <f t="shared" si="15"/>
        <v>-1.2298144653949035</v>
      </c>
      <c r="D233" s="7">
        <f t="shared" si="13"/>
        <v>-1.3551282109385721</v>
      </c>
      <c r="E233"/>
    </row>
    <row r="234" spans="1:5" x14ac:dyDescent="0.2">
      <c r="A234" s="1">
        <f t="shared" si="14"/>
        <v>10.700000000000017</v>
      </c>
      <c r="B234" s="7">
        <f t="shared" si="12"/>
        <v>7.7051324277580271</v>
      </c>
      <c r="C234" s="7">
        <f t="shared" si="15"/>
        <v>-1.0064407930660801</v>
      </c>
      <c r="D234" s="7">
        <f t="shared" si="13"/>
        <v>-1.1364759862667242</v>
      </c>
      <c r="E234"/>
    </row>
    <row r="235" spans="1:5" x14ac:dyDescent="0.2">
      <c r="A235" s="1">
        <f t="shared" si="14"/>
        <v>10.750000000000018</v>
      </c>
      <c r="B235" s="7">
        <f t="shared" si="12"/>
        <v>8.090169943749606</v>
      </c>
      <c r="C235" s="7">
        <f t="shared" si="15"/>
        <v>-0.77902552464568797</v>
      </c>
      <c r="D235" s="7">
        <f t="shared" si="13"/>
        <v>-0.91333861008357131</v>
      </c>
      <c r="E235"/>
    </row>
    <row r="236" spans="1:5" x14ac:dyDescent="0.2">
      <c r="A236" s="1">
        <f t="shared" si="14"/>
        <v>10.800000000000018</v>
      </c>
      <c r="B236" s="7">
        <f t="shared" si="12"/>
        <v>8.4432792550202702</v>
      </c>
      <c r="C236" s="7">
        <f t="shared" si="15"/>
        <v>-0.54846790515403898</v>
      </c>
      <c r="D236" s="7">
        <f t="shared" si="13"/>
        <v>-0.68659670367114511</v>
      </c>
      <c r="E236"/>
    </row>
    <row r="237" spans="1:5" x14ac:dyDescent="0.2">
      <c r="A237" s="1">
        <f t="shared" si="14"/>
        <v>10.850000000000019</v>
      </c>
      <c r="B237" s="7">
        <f t="shared" si="12"/>
        <v>8.7630668004387502</v>
      </c>
      <c r="C237" s="7">
        <f t="shared" si="15"/>
        <v>-0.31567953751421923</v>
      </c>
      <c r="D237" s="7">
        <f t="shared" si="13"/>
        <v>-0.45714511374551908</v>
      </c>
      <c r="E237"/>
    </row>
    <row r="238" spans="1:5" x14ac:dyDescent="0.2">
      <c r="A238" s="1">
        <f t="shared" si="14"/>
        <v>10.90000000000002</v>
      </c>
      <c r="B238" s="7">
        <f t="shared" si="12"/>
        <v>9.0482705246603032</v>
      </c>
      <c r="C238" s="7">
        <f t="shared" si="15"/>
        <v>-8.1580785959856156E-2</v>
      </c>
      <c r="D238" s="7">
        <f t="shared" si="13"/>
        <v>-0.22588938090567579</v>
      </c>
      <c r="E238"/>
    </row>
    <row r="239" spans="1:5" x14ac:dyDescent="0.2">
      <c r="A239" s="1">
        <f t="shared" si="14"/>
        <v>10.950000000000021</v>
      </c>
      <c r="B239" s="7">
        <f t="shared" si="12"/>
        <v>9.297764858882605</v>
      </c>
      <c r="C239" s="7">
        <f t="shared" si="15"/>
        <v>0.15290285516120539</v>
      </c>
      <c r="D239" s="7">
        <f t="shared" si="13"/>
        <v>6.2578341215540432E-3</v>
      </c>
      <c r="E239"/>
    </row>
    <row r="240" spans="1:5" x14ac:dyDescent="0.2">
      <c r="A240" s="1">
        <f t="shared" si="14"/>
        <v>11.000000000000021</v>
      </c>
      <c r="B240" s="7">
        <f t="shared" si="12"/>
        <v>9.5105651629516164</v>
      </c>
      <c r="C240" s="7">
        <f t="shared" si="15"/>
        <v>0.38684441285596571</v>
      </c>
      <c r="D240" s="7">
        <f t="shared" si="13"/>
        <v>0.23838035233644514</v>
      </c>
      <c r="E240"/>
    </row>
    <row r="241" spans="1:5" x14ac:dyDescent="0.2">
      <c r="A241" s="1">
        <f t="shared" si="14"/>
        <v>11.050000000000022</v>
      </c>
      <c r="B241" s="7">
        <f t="shared" si="12"/>
        <v>9.68583161128638</v>
      </c>
      <c r="C241" s="7">
        <f t="shared" si="15"/>
        <v>0.61931909281672604</v>
      </c>
      <c r="D241" s="7">
        <f t="shared" si="13"/>
        <v>0.46956209220628792</v>
      </c>
      <c r="E241"/>
    </row>
    <row r="242" spans="1:5" x14ac:dyDescent="0.2">
      <c r="A242" s="1">
        <f t="shared" si="14"/>
        <v>11.100000000000023</v>
      </c>
      <c r="B242" s="7">
        <f t="shared" si="12"/>
        <v>9.8228725072869381</v>
      </c>
      <c r="C242" s="7">
        <f t="shared" si="15"/>
        <v>0.84940792817848132</v>
      </c>
      <c r="D242" s="7">
        <f t="shared" si="13"/>
        <v>0.69889068502070018</v>
      </c>
      <c r="E242"/>
    </row>
    <row r="243" spans="1:5" x14ac:dyDescent="0.2">
      <c r="A243" s="1">
        <f t="shared" si="14"/>
        <v>11.150000000000023</v>
      </c>
      <c r="B243" s="7">
        <f t="shared" si="12"/>
        <v>9.9211470131448145</v>
      </c>
      <c r="C243" s="7">
        <f t="shared" si="15"/>
        <v>1.0762014053026396</v>
      </c>
      <c r="D243" s="7">
        <f t="shared" si="13"/>
        <v>0.92546107559412449</v>
      </c>
      <c r="E243"/>
    </row>
    <row r="244" spans="1:5" x14ac:dyDescent="0.2">
      <c r="A244" s="1">
        <f t="shared" si="14"/>
        <v>11.200000000000024</v>
      </c>
      <c r="B244" s="7">
        <f t="shared" si="12"/>
        <v>9.9802672842827338</v>
      </c>
      <c r="C244" s="7">
        <f t="shared" si="15"/>
        <v>1.2988030522771421</v>
      </c>
      <c r="D244" s="7">
        <f t="shared" si="13"/>
        <v>1.1483790941051264</v>
      </c>
      <c r="E244"/>
    </row>
    <row r="245" spans="1:5" x14ac:dyDescent="0.2">
      <c r="A245" s="1">
        <f t="shared" si="14"/>
        <v>11.250000000000025</v>
      </c>
      <c r="B245" s="7">
        <f t="shared" si="12"/>
        <v>10</v>
      </c>
      <c r="C245" s="7">
        <f t="shared" si="15"/>
        <v>1.5163329759702135</v>
      </c>
      <c r="D245" s="7">
        <f t="shared" si="13"/>
        <v>1.3667649849761985</v>
      </c>
      <c r="E245"/>
    </row>
    <row r="246" spans="1:5" x14ac:dyDescent="0.2">
      <c r="A246" s="1">
        <f t="shared" si="14"/>
        <v>11.300000000000026</v>
      </c>
      <c r="B246" s="7">
        <f t="shared" si="12"/>
        <v>9.9802672842826965</v>
      </c>
      <c r="C246" s="7">
        <f t="shared" si="15"/>
        <v>1.7279313336780255</v>
      </c>
      <c r="D246" s="7">
        <f t="shared" si="13"/>
        <v>1.5797568788670895</v>
      </c>
      <c r="E246"/>
    </row>
    <row r="247" spans="1:5" x14ac:dyDescent="0.2">
      <c r="A247" s="1">
        <f t="shared" si="14"/>
        <v>11.350000000000026</v>
      </c>
      <c r="B247" s="7">
        <f t="shared" si="12"/>
        <v>9.9211470131447381</v>
      </c>
      <c r="C247" s="7">
        <f t="shared" si="15"/>
        <v>1.9327617256646934</v>
      </c>
      <c r="D247" s="7">
        <f t="shared" si="13"/>
        <v>1.7865141940793645</v>
      </c>
      <c r="E247"/>
    </row>
    <row r="248" spans="1:5" x14ac:dyDescent="0.2">
      <c r="A248" s="1">
        <f t="shared" si="14"/>
        <v>11.400000000000027</v>
      </c>
      <c r="B248" s="7">
        <f t="shared" si="12"/>
        <v>9.8228725072868226</v>
      </c>
      <c r="C248" s="7">
        <f t="shared" si="15"/>
        <v>2.1300144952052467</v>
      </c>
      <c r="D248" s="7">
        <f t="shared" si="13"/>
        <v>1.9862209539483071</v>
      </c>
      <c r="E248"/>
    </row>
    <row r="249" spans="1:5" x14ac:dyDescent="0.2">
      <c r="A249" s="1">
        <f t="shared" si="14"/>
        <v>11.450000000000028</v>
      </c>
      <c r="B249" s="7">
        <f t="shared" si="12"/>
        <v>9.6858316112862273</v>
      </c>
      <c r="C249" s="7">
        <f t="shared" si="15"/>
        <v>2.3189099231072712</v>
      </c>
      <c r="D249" s="7">
        <f t="shared" si="13"/>
        <v>2.1780890071300485</v>
      </c>
      <c r="E249"/>
    </row>
    <row r="250" spans="1:5" x14ac:dyDescent="0.2">
      <c r="A250" s="1">
        <f t="shared" si="14"/>
        <v>11.500000000000028</v>
      </c>
      <c r="B250" s="7">
        <f t="shared" si="12"/>
        <v>9.5105651629514281</v>
      </c>
      <c r="C250" s="7">
        <f t="shared" si="15"/>
        <v>2.498701304103375</v>
      </c>
      <c r="D250" s="7">
        <f t="shared" si="13"/>
        <v>2.3613611380748676</v>
      </c>
      <c r="E250"/>
    </row>
    <row r="251" spans="1:5" x14ac:dyDescent="0.2">
      <c r="A251" s="1">
        <f t="shared" si="14"/>
        <v>11.550000000000029</v>
      </c>
      <c r="B251" s="7">
        <f t="shared" si="12"/>
        <v>9.2977648588823811</v>
      </c>
      <c r="C251" s="7">
        <f t="shared" si="15"/>
        <v>2.6686778929728501</v>
      </c>
      <c r="D251" s="7">
        <f t="shared" si="13"/>
        <v>2.5353140554109914</v>
      </c>
      <c r="E251"/>
    </row>
    <row r="252" spans="1:5" x14ac:dyDescent="0.2">
      <c r="A252" s="1">
        <f t="shared" si="14"/>
        <v>11.60000000000003</v>
      </c>
      <c r="B252" s="7">
        <f t="shared" si="12"/>
        <v>9.048270524660035</v>
      </c>
      <c r="C252" s="7">
        <f t="shared" si="15"/>
        <v>2.8281677087650299</v>
      </c>
      <c r="D252" s="7">
        <f t="shared" si="13"/>
        <v>2.6992612464452224</v>
      </c>
      <c r="E252"/>
    </row>
    <row r="253" spans="1:5" x14ac:dyDescent="0.2">
      <c r="A253" s="1">
        <f t="shared" si="14"/>
        <v>11.650000000000031</v>
      </c>
      <c r="B253" s="7">
        <f t="shared" si="12"/>
        <v>8.7630668004384553</v>
      </c>
      <c r="C253" s="7">
        <f t="shared" si="15"/>
        <v>2.9765401860568654</v>
      </c>
      <c r="D253" s="7">
        <f t="shared" si="13"/>
        <v>2.8525556865148918</v>
      </c>
      <c r="E253"/>
    </row>
    <row r="254" spans="1:5" x14ac:dyDescent="0.2">
      <c r="A254" s="1">
        <f t="shared" si="14"/>
        <v>11.700000000000031</v>
      </c>
      <c r="B254" s="7">
        <f t="shared" si="12"/>
        <v>8.4432792550199416</v>
      </c>
      <c r="C254" s="7">
        <f t="shared" si="15"/>
        <v>3.1132086627809423</v>
      </c>
      <c r="D254" s="7">
        <f t="shared" si="13"/>
        <v>2.9945923924986211</v>
      </c>
      <c r="E254"/>
    </row>
    <row r="255" spans="1:5" x14ac:dyDescent="0.2">
      <c r="A255" s="1">
        <f t="shared" si="14"/>
        <v>11.750000000000032</v>
      </c>
      <c r="B255" s="7">
        <f t="shared" si="12"/>
        <v>8.0901699437492365</v>
      </c>
      <c r="C255" s="7">
        <f t="shared" si="15"/>
        <v>3.2376326948051495</v>
      </c>
      <c r="D255" s="7">
        <f t="shared" si="13"/>
        <v>3.1248108104082855</v>
      </c>
      <c r="E255"/>
    </row>
    <row r="256" spans="1:5" x14ac:dyDescent="0.2">
      <c r="A256" s="1">
        <f t="shared" si="14"/>
        <v>11.800000000000033</v>
      </c>
      <c r="B256" s="7">
        <f t="shared" si="12"/>
        <v>7.7051324277576381</v>
      </c>
      <c r="C256" s="7">
        <f t="shared" si="15"/>
        <v>3.3493201881289618</v>
      </c>
      <c r="D256" s="7">
        <f t="shared" si="13"/>
        <v>3.2426970276395299</v>
      </c>
      <c r="E256"/>
    </row>
    <row r="257" spans="1:5" x14ac:dyDescent="0.2">
      <c r="A257" s="1">
        <f t="shared" si="14"/>
        <v>11.850000000000033</v>
      </c>
      <c r="B257" s="7">
        <f t="shared" si="12"/>
        <v>7.2896862742138326</v>
      </c>
      <c r="C257" s="7">
        <f t="shared" si="15"/>
        <v>3.4478293402810838</v>
      </c>
      <c r="D257" s="7">
        <f t="shared" si="13"/>
        <v>3.3477858011500383</v>
      </c>
      <c r="E257"/>
    </row>
    <row r="258" spans="1:5" x14ac:dyDescent="0.2">
      <c r="A258" s="1">
        <f t="shared" si="14"/>
        <v>11.900000000000034</v>
      </c>
      <c r="B258" s="7">
        <f t="shared" si="12"/>
        <v>6.8454710592865755</v>
      </c>
      <c r="C258" s="7">
        <f t="shared" si="15"/>
        <v>3.5327703832562212</v>
      </c>
      <c r="D258" s="7">
        <f t="shared" si="13"/>
        <v>3.4396623935612554</v>
      </c>
      <c r="E258"/>
    </row>
    <row r="259" spans="1:5" x14ac:dyDescent="0.2">
      <c r="A259" s="1">
        <f t="shared" si="14"/>
        <v>11.950000000000035</v>
      </c>
      <c r="B259" s="7">
        <f t="shared" si="12"/>
        <v>6.3742398974865697</v>
      </c>
      <c r="C259" s="7">
        <f t="shared" si="15"/>
        <v>3.6038071211119798</v>
      </c>
      <c r="D259" s="7">
        <f t="shared" si="13"/>
        <v>3.5179642099373543</v>
      </c>
      <c r="E259"/>
    </row>
    <row r="260" spans="1:5" x14ac:dyDescent="0.2">
      <c r="A260" s="1">
        <f t="shared" si="14"/>
        <v>12.000000000000036</v>
      </c>
      <c r="B260" s="7">
        <f t="shared" si="12"/>
        <v>5.8778525229243774</v>
      </c>
      <c r="C260" s="7">
        <f t="shared" si="15"/>
        <v>3.6606582561572898</v>
      </c>
      <c r="D260" s="7">
        <f t="shared" si="13"/>
        <v>3.5823822287817997</v>
      </c>
      <c r="E260"/>
    </row>
    <row r="261" spans="1:5" x14ac:dyDescent="0.2">
      <c r="A261" s="1">
        <f t="shared" si="14"/>
        <v>12.050000000000036</v>
      </c>
      <c r="B261" s="7">
        <f t="shared" si="12"/>
        <v>5.3582679497895844</v>
      </c>
      <c r="C261" s="7">
        <f t="shared" si="15"/>
        <v>3.7030984984980972</v>
      </c>
      <c r="D261" s="7">
        <f t="shared" si="13"/>
        <v>3.6326622216040043</v>
      </c>
      <c r="E261"/>
    </row>
    <row r="262" spans="1:5" x14ac:dyDescent="0.2">
      <c r="A262" s="1">
        <f t="shared" si="14"/>
        <v>12.100000000000037</v>
      </c>
      <c r="B262" s="7">
        <f t="shared" si="12"/>
        <v>4.8175367410167445</v>
      </c>
      <c r="C262" s="7">
        <f t="shared" si="15"/>
        <v>3.7309594545610634</v>
      </c>
      <c r="D262" s="7">
        <f t="shared" si="13"/>
        <v>3.6686057562430414</v>
      </c>
      <c r="E262"/>
    </row>
    <row r="263" spans="1:5" x14ac:dyDescent="0.2">
      <c r="A263" s="1">
        <f t="shared" si="14"/>
        <v>12.150000000000038</v>
      </c>
      <c r="B263" s="7">
        <f t="shared" si="12"/>
        <v>4.2577929156503078</v>
      </c>
      <c r="C263" s="7">
        <f t="shared" si="15"/>
        <v>3.7441302910882945</v>
      </c>
      <c r="D263" s="7">
        <f t="shared" si="13"/>
        <v>3.690070979988731</v>
      </c>
      <c r="E263"/>
    </row>
    <row r="264" spans="1:5" x14ac:dyDescent="0.2">
      <c r="A264" s="1">
        <f t="shared" si="14"/>
        <v>12.200000000000038</v>
      </c>
      <c r="B264" s="7">
        <f t="shared" si="12"/>
        <v>3.6812455268463355</v>
      </c>
      <c r="C264" s="7">
        <f t="shared" si="15"/>
        <v>3.7425581719822456</v>
      </c>
      <c r="D264" s="7">
        <f t="shared" si="13"/>
        <v>3.696973179409476</v>
      </c>
      <c r="E264"/>
    </row>
    <row r="265" spans="1:5" x14ac:dyDescent="0.2">
      <c r="A265" s="1">
        <f t="shared" si="14"/>
        <v>12.250000000000039</v>
      </c>
      <c r="B265" s="7">
        <f t="shared" si="12"/>
        <v>3.0901699437490073</v>
      </c>
      <c r="C265" s="7">
        <f t="shared" si="15"/>
        <v>3.7262484662764148</v>
      </c>
      <c r="D265" s="7">
        <f t="shared" si="13"/>
        <v>3.6892851146774785</v>
      </c>
      <c r="E265"/>
    </row>
    <row r="266" spans="1:5" x14ac:dyDescent="0.2">
      <c r="A266" s="1">
        <f t="shared" si="14"/>
        <v>12.30000000000004</v>
      </c>
      <c r="B266" s="7">
        <f t="shared" si="12"/>
        <v>2.4868988716480751</v>
      </c>
      <c r="C266" s="7">
        <f t="shared" si="15"/>
        <v>3.6952647264107061</v>
      </c>
      <c r="D266" s="7">
        <f t="shared" si="13"/>
        <v>3.6670371270718931</v>
      </c>
      <c r="E266"/>
    </row>
    <row r="267" spans="1:5" x14ac:dyDescent="0.2">
      <c r="A267" s="1">
        <f t="shared" si="14"/>
        <v>12.350000000000041</v>
      </c>
      <c r="B267" s="7">
        <f t="shared" si="12"/>
        <v>1.8738131458567533</v>
      </c>
      <c r="C267" s="7">
        <f t="shared" si="15"/>
        <v>3.6497284368968574</v>
      </c>
      <c r="D267" s="7">
        <f t="shared" si="13"/>
        <v>3.63031701923566</v>
      </c>
      <c r="E267"/>
    </row>
    <row r="268" spans="1:5" x14ac:dyDescent="0.2">
      <c r="A268" s="1">
        <f t="shared" si="14"/>
        <v>12.400000000000041</v>
      </c>
      <c r="B268" s="7">
        <f t="shared" si="12"/>
        <v>1.2533323356425301</v>
      </c>
      <c r="C268" s="7">
        <f t="shared" si="15"/>
        <v>3.5898185343654991</v>
      </c>
      <c r="D268" s="7">
        <f t="shared" si="13"/>
        <v>3.5792697086585861</v>
      </c>
      <c r="E268"/>
    </row>
    <row r="269" spans="1:5" x14ac:dyDescent="0.2">
      <c r="A269" s="1">
        <f t="shared" si="14"/>
        <v>12.450000000000042</v>
      </c>
      <c r="B269" s="7">
        <f t="shared" si="12"/>
        <v>0.62790519529262223</v>
      </c>
      <c r="C269" s="7">
        <f t="shared" si="15"/>
        <v>3.5157707008886772</v>
      </c>
      <c r="D269" s="7">
        <f t="shared" si="13"/>
        <v>3.5140966557542241</v>
      </c>
      <c r="E269"/>
    </row>
    <row r="270" spans="1:5" x14ac:dyDescent="0.2">
      <c r="A270" s="1">
        <f t="shared" si="14"/>
        <v>12.500000000000043</v>
      </c>
      <c r="B270" s="7">
        <f t="shared" si="12"/>
        <v>-5.2678130954553204E-13</v>
      </c>
      <c r="C270" s="7">
        <f t="shared" si="15"/>
        <v>3.4278764333664471</v>
      </c>
      <c r="D270" s="7">
        <f t="shared" si="13"/>
        <v>3.4350550687876487</v>
      </c>
      <c r="E270"/>
    </row>
    <row r="271" spans="1:5" x14ac:dyDescent="0.2">
      <c r="A271" s="1">
        <f t="shared" si="14"/>
        <v>12.550000000000043</v>
      </c>
      <c r="B271" s="7">
        <f t="shared" si="12"/>
        <v>-0.62790519529367372</v>
      </c>
      <c r="C271" s="7">
        <f t="shared" si="15"/>
        <v>3.326481892649944</v>
      </c>
      <c r="D271" s="7">
        <f t="shared" si="13"/>
        <v>3.3424568887919519</v>
      </c>
      <c r="E271"/>
    </row>
    <row r="272" spans="1:5" x14ac:dyDescent="0.2">
      <c r="A272" s="1">
        <f t="shared" si="14"/>
        <v>12.600000000000044</v>
      </c>
      <c r="B272" s="7">
        <f t="shared" si="12"/>
        <v>-1.2533323356435933</v>
      </c>
      <c r="C272" s="7">
        <f t="shared" si="15"/>
        <v>3.2119865369426055</v>
      </c>
      <c r="D272" s="7">
        <f t="shared" si="13"/>
        <v>3.2366675584794922</v>
      </c>
      <c r="E272"/>
    </row>
    <row r="273" spans="1:5" x14ac:dyDescent="0.2">
      <c r="A273" s="1">
        <f t="shared" si="14"/>
        <v>12.650000000000045</v>
      </c>
      <c r="B273" s="7">
        <f t="shared" si="12"/>
        <v>-1.873813145857788</v>
      </c>
      <c r="C273" s="7">
        <f t="shared" si="15"/>
        <v>3.0848415448725959</v>
      </c>
      <c r="D273" s="7">
        <f t="shared" si="13"/>
        <v>3.1181045800064688</v>
      </c>
      <c r="E273"/>
    </row>
    <row r="274" spans="1:5" x14ac:dyDescent="0.2">
      <c r="A274" s="1">
        <f t="shared" si="14"/>
        <v>12.700000000000045</v>
      </c>
      <c r="B274" s="7">
        <f t="shared" si="12"/>
        <v>-2.4868988716490961</v>
      </c>
      <c r="C274" s="7">
        <f t="shared" si="15"/>
        <v>2.9455480344595535</v>
      </c>
      <c r="D274" s="7">
        <f t="shared" si="13"/>
        <v>2.9872358672826365</v>
      </c>
      <c r="E274"/>
    </row>
    <row r="275" spans="1:5" x14ac:dyDescent="0.2">
      <c r="A275" s="1">
        <f t="shared" si="14"/>
        <v>12.750000000000046</v>
      </c>
      <c r="B275" s="7">
        <f t="shared" si="12"/>
        <v>-3.0901699437500256</v>
      </c>
      <c r="C275" s="7">
        <f t="shared" si="15"/>
        <v>2.7946550850043139</v>
      </c>
      <c r="D275" s="7">
        <f t="shared" si="13"/>
        <v>2.8445778993288902</v>
      </c>
      <c r="E275"/>
    </row>
    <row r="276" spans="1:5" x14ac:dyDescent="0.2">
      <c r="A276" s="1">
        <f t="shared" si="14"/>
        <v>12.800000000000047</v>
      </c>
      <c r="B276" s="7">
        <f t="shared" si="12"/>
        <v>-3.6812455268473157</v>
      </c>
      <c r="C276" s="7">
        <f t="shared" si="15"/>
        <v>2.6327575697080232</v>
      </c>
      <c r="D276" s="7">
        <f t="shared" si="13"/>
        <v>2.6906936819705223</v>
      </c>
      <c r="E276"/>
    </row>
    <row r="277" spans="1:5" x14ac:dyDescent="0.2">
      <c r="A277" s="1">
        <f t="shared" si="14"/>
        <v>12.850000000000048</v>
      </c>
      <c r="B277" s="7">
        <f t="shared" ref="B277:B320" si="16">$B$13*SIN(2*PI()*$B$15*A277)</f>
        <v>-4.2577929156512768</v>
      </c>
      <c r="C277" s="7">
        <f t="shared" si="15"/>
        <v>2.4604938075740406</v>
      </c>
      <c r="D277" s="7">
        <f t="shared" ref="D277:D320" si="17">($B$13/(SQRT(1+4*PI()^2*$B$15^2*$B$14^2)))*SIN((2*PI()*$B$15*A277)-(ATAN(2*PI()*$B$15*$B$14)))</f>
        <v>2.526190525910422</v>
      </c>
      <c r="E277"/>
    </row>
    <row r="278" spans="1:5" x14ac:dyDescent="0.2">
      <c r="A278" s="1">
        <f t="shared" ref="A278:A320" si="18">A277+$B$16</f>
        <v>12.900000000000048</v>
      </c>
      <c r="B278" s="7">
        <f t="shared" si="16"/>
        <v>-4.8175367410176833</v>
      </c>
      <c r="C278" s="7">
        <f t="shared" ref="C278:C320" si="19">$C277+($B$16/$B$14)*(B278-C277)</f>
        <v>2.2785430438592473</v>
      </c>
      <c r="D278" s="7">
        <f t="shared" si="17"/>
        <v>2.3517176499512331</v>
      </c>
      <c r="E278"/>
    </row>
    <row r="279" spans="1:5" x14ac:dyDescent="0.2">
      <c r="A279" s="1">
        <f t="shared" si="18"/>
        <v>12.950000000000049</v>
      </c>
      <c r="B279" s="7">
        <f t="shared" si="16"/>
        <v>-5.3582679497904735</v>
      </c>
      <c r="C279" s="7">
        <f t="shared" si="19"/>
        <v>2.0876227690180045</v>
      </c>
      <c r="D279" s="7">
        <f t="shared" si="17"/>
        <v>2.1679636188252829</v>
      </c>
      <c r="E279"/>
    </row>
    <row r="280" spans="1:5" x14ac:dyDescent="0.2">
      <c r="A280" s="1">
        <f t="shared" si="18"/>
        <v>13.00000000000005</v>
      </c>
      <c r="B280" s="7">
        <f t="shared" si="16"/>
        <v>-5.8778525229252434</v>
      </c>
      <c r="C280" s="7">
        <f t="shared" si="19"/>
        <v>1.8884858867194232</v>
      </c>
      <c r="D280" s="7">
        <f t="shared" si="17"/>
        <v>1.9756536257441828</v>
      </c>
      <c r="E280"/>
    </row>
    <row r="281" spans="1:5" x14ac:dyDescent="0.2">
      <c r="A281" s="1">
        <f t="shared" si="18"/>
        <v>13.05000000000005</v>
      </c>
      <c r="B281" s="7">
        <f t="shared" si="16"/>
        <v>-6.3742398974873824</v>
      </c>
      <c r="C281" s="7">
        <f t="shared" si="19"/>
        <v>1.681917742114253</v>
      </c>
      <c r="D281" s="7">
        <f t="shared" si="17"/>
        <v>1.7755466303925667</v>
      </c>
      <c r="E281"/>
    </row>
    <row r="282" spans="1:5" x14ac:dyDescent="0.2">
      <c r="A282" s="1">
        <f t="shared" si="18"/>
        <v>13.100000000000051</v>
      </c>
      <c r="B282" s="7">
        <f t="shared" si="16"/>
        <v>-6.8454710592873438</v>
      </c>
      <c r="C282" s="7">
        <f t="shared" si="19"/>
        <v>1.4687330220792132</v>
      </c>
      <c r="D282" s="7">
        <f t="shared" si="17"/>
        <v>1.5684323636608872</v>
      </c>
      <c r="E282"/>
    </row>
    <row r="283" spans="1:5" x14ac:dyDescent="0.2">
      <c r="A283" s="1">
        <f t="shared" si="18"/>
        <v>13.150000000000052</v>
      </c>
      <c r="B283" s="7">
        <f t="shared" si="16"/>
        <v>-7.2896862742145654</v>
      </c>
      <c r="C283" s="7">
        <f t="shared" si="19"/>
        <v>1.2497725396718686</v>
      </c>
      <c r="D283" s="7">
        <f t="shared" si="17"/>
        <v>1.3551282109384137</v>
      </c>
      <c r="E283"/>
    </row>
    <row r="284" spans="1:5" x14ac:dyDescent="0.2">
      <c r="A284" s="1">
        <f t="shared" si="18"/>
        <v>13.200000000000053</v>
      </c>
      <c r="B284" s="7">
        <f t="shared" si="16"/>
        <v>-7.7051324277583086</v>
      </c>
      <c r="C284" s="7">
        <f t="shared" si="19"/>
        <v>1.0258999154861141</v>
      </c>
      <c r="D284" s="7">
        <f t="shared" si="17"/>
        <v>1.1364759862665681</v>
      </c>
      <c r="E284"/>
    </row>
    <row r="285" spans="1:5" x14ac:dyDescent="0.2">
      <c r="A285" s="1">
        <f t="shared" si="18"/>
        <v>13.250000000000053</v>
      </c>
      <c r="B285" s="7">
        <f t="shared" si="16"/>
        <v>-8.0901699437498564</v>
      </c>
      <c r="C285" s="7">
        <f t="shared" si="19"/>
        <v>0.79799816900521492</v>
      </c>
      <c r="D285" s="7">
        <f t="shared" si="17"/>
        <v>0.9133386100834191</v>
      </c>
      <c r="E285"/>
    </row>
    <row r="286" spans="1:5" x14ac:dyDescent="0.2">
      <c r="A286" s="1">
        <f t="shared" si="18"/>
        <v>13.300000000000054</v>
      </c>
      <c r="B286" s="7">
        <f t="shared" si="16"/>
        <v>-8.4432792550205171</v>
      </c>
      <c r="C286" s="7">
        <f t="shared" si="19"/>
        <v>0.56696623340457164</v>
      </c>
      <c r="D286" s="7">
        <f t="shared" si="17"/>
        <v>0.68659670367097791</v>
      </c>
      <c r="E286"/>
    </row>
    <row r="287" spans="1:5" x14ac:dyDescent="0.2">
      <c r="A287" s="1">
        <f t="shared" si="18"/>
        <v>13.350000000000055</v>
      </c>
      <c r="B287" s="7">
        <f t="shared" si="16"/>
        <v>-8.7630668004389634</v>
      </c>
      <c r="C287" s="7">
        <f t="shared" si="19"/>
        <v>0.33371540755848328</v>
      </c>
      <c r="D287" s="7">
        <f t="shared" si="17"/>
        <v>0.45714511374535666</v>
      </c>
      <c r="E287"/>
    </row>
    <row r="288" spans="1:5" x14ac:dyDescent="0.2">
      <c r="A288" s="1">
        <f t="shared" si="18"/>
        <v>13.400000000000055</v>
      </c>
      <c r="B288" s="7">
        <f t="shared" si="16"/>
        <v>-9.0482705246604826</v>
      </c>
      <c r="C288" s="7">
        <f t="shared" si="19"/>
        <v>9.9165759253009134E-2</v>
      </c>
      <c r="D288" s="7">
        <f t="shared" si="17"/>
        <v>0.22588938090551894</v>
      </c>
      <c r="E288"/>
    </row>
    <row r="289" spans="1:5" x14ac:dyDescent="0.2">
      <c r="A289" s="1">
        <f t="shared" si="18"/>
        <v>13.450000000000056</v>
      </c>
      <c r="B289" s="7">
        <f t="shared" si="16"/>
        <v>-9.2977648588827737</v>
      </c>
      <c r="C289" s="7">
        <f t="shared" si="19"/>
        <v>-0.13575750620038546</v>
      </c>
      <c r="D289" s="7">
        <f t="shared" si="17"/>
        <v>-6.2578341217243358E-3</v>
      </c>
      <c r="E289"/>
    </row>
    <row r="290" spans="1:5" x14ac:dyDescent="0.2">
      <c r="A290" s="1">
        <f t="shared" si="18"/>
        <v>13.500000000000057</v>
      </c>
      <c r="B290" s="7">
        <f t="shared" si="16"/>
        <v>-9.5105651629517531</v>
      </c>
      <c r="C290" s="7">
        <f t="shared" si="19"/>
        <v>-0.37012769761916969</v>
      </c>
      <c r="D290" s="7">
        <f t="shared" si="17"/>
        <v>-0.23838035233660848</v>
      </c>
      <c r="E290"/>
    </row>
    <row r="291" spans="1:5" x14ac:dyDescent="0.2">
      <c r="A291" s="1">
        <f t="shared" si="18"/>
        <v>13.550000000000058</v>
      </c>
      <c r="B291" s="7">
        <f t="shared" si="16"/>
        <v>-9.6858316112864848</v>
      </c>
      <c r="C291" s="7">
        <f t="shared" si="19"/>
        <v>-0.60302029546085256</v>
      </c>
      <c r="D291" s="7">
        <f t="shared" si="17"/>
        <v>-0.46956209220644379</v>
      </c>
      <c r="E291"/>
    </row>
    <row r="292" spans="1:5" x14ac:dyDescent="0.2">
      <c r="A292" s="1">
        <f t="shared" si="18"/>
        <v>13.600000000000058</v>
      </c>
      <c r="B292" s="7">
        <f t="shared" si="16"/>
        <v>-9.8228725072870233</v>
      </c>
      <c r="C292" s="7">
        <f t="shared" si="19"/>
        <v>-0.8335166007565068</v>
      </c>
      <c r="D292" s="7">
        <f t="shared" si="17"/>
        <v>-0.69889068502086737</v>
      </c>
      <c r="E292"/>
    </row>
    <row r="293" spans="1:5" x14ac:dyDescent="0.2">
      <c r="A293" s="1">
        <f t="shared" si="18"/>
        <v>13.650000000000059</v>
      </c>
      <c r="B293" s="7">
        <f t="shared" si="16"/>
        <v>-9.9211470131448696</v>
      </c>
      <c r="C293" s="7">
        <f t="shared" si="19"/>
        <v>-1.0607073610662159</v>
      </c>
      <c r="D293" s="7">
        <f t="shared" si="17"/>
        <v>-0.92546107559428314</v>
      </c>
      <c r="E293"/>
    </row>
    <row r="294" spans="1:5" x14ac:dyDescent="0.2">
      <c r="A294" s="1">
        <f t="shared" si="18"/>
        <v>13.70000000000006</v>
      </c>
      <c r="B294" s="7">
        <f t="shared" si="16"/>
        <v>-9.980267284282764</v>
      </c>
      <c r="C294" s="7">
        <f t="shared" si="19"/>
        <v>-1.2836963591466297</v>
      </c>
      <c r="D294" s="7">
        <f t="shared" si="17"/>
        <v>-1.1483790941052885</v>
      </c>
      <c r="E294"/>
    </row>
    <row r="295" spans="1:5" x14ac:dyDescent="0.2">
      <c r="A295" s="1">
        <f t="shared" si="18"/>
        <v>13.75000000000006</v>
      </c>
      <c r="B295" s="7">
        <f t="shared" si="16"/>
        <v>-10</v>
      </c>
      <c r="C295" s="7">
        <f t="shared" si="19"/>
        <v>-1.5016039501679641</v>
      </c>
      <c r="D295" s="7">
        <f t="shared" si="17"/>
        <v>-1.3667649849763506</v>
      </c>
      <c r="E295"/>
    </row>
    <row r="296" spans="1:5" x14ac:dyDescent="0.2">
      <c r="A296" s="1">
        <f t="shared" si="18"/>
        <v>13.800000000000061</v>
      </c>
      <c r="B296" s="7">
        <f t="shared" si="16"/>
        <v>-9.9802672842826681</v>
      </c>
      <c r="C296" s="7">
        <f t="shared" si="19"/>
        <v>-1.7135705335208318</v>
      </c>
      <c r="D296" s="7">
        <f t="shared" si="17"/>
        <v>-1.5797568788672374</v>
      </c>
      <c r="E296"/>
    </row>
    <row r="297" spans="1:5" x14ac:dyDescent="0.2">
      <c r="A297" s="1">
        <f t="shared" si="18"/>
        <v>13.850000000000062</v>
      </c>
      <c r="B297" s="7">
        <f t="shared" si="16"/>
        <v>-9.9211470131446795</v>
      </c>
      <c r="C297" s="7">
        <f t="shared" si="19"/>
        <v>-1.9187599455114279</v>
      </c>
      <c r="D297" s="7">
        <f t="shared" si="17"/>
        <v>-1.7865141940795135</v>
      </c>
      <c r="E297"/>
    </row>
    <row r="298" spans="1:5" x14ac:dyDescent="0.2">
      <c r="A298" s="1">
        <f t="shared" si="18"/>
        <v>13.900000000000063</v>
      </c>
      <c r="B298" s="7">
        <f t="shared" si="16"/>
        <v>-9.8228725072867409</v>
      </c>
      <c r="C298" s="7">
        <f t="shared" si="19"/>
        <v>-2.1163627595558108</v>
      </c>
      <c r="D298" s="7">
        <f t="shared" si="17"/>
        <v>-1.986220953948445</v>
      </c>
      <c r="E298"/>
    </row>
    <row r="299" spans="1:5" x14ac:dyDescent="0.2">
      <c r="A299" s="1">
        <f t="shared" si="18"/>
        <v>13.950000000000063</v>
      </c>
      <c r="B299" s="7">
        <f t="shared" si="16"/>
        <v>-9.6858316112861171</v>
      </c>
      <c r="C299" s="7">
        <f t="shared" si="19"/>
        <v>-2.3055994808490685</v>
      </c>
      <c r="D299" s="7">
        <f t="shared" si="17"/>
        <v>-2.1780890071301813</v>
      </c>
      <c r="E299"/>
    </row>
    <row r="300" spans="1:5" x14ac:dyDescent="0.2">
      <c r="A300" s="1">
        <f t="shared" si="18"/>
        <v>14.000000000000064</v>
      </c>
      <c r="B300" s="7">
        <f t="shared" si="16"/>
        <v>-9.510565162951286</v>
      </c>
      <c r="C300" s="7">
        <f t="shared" si="19"/>
        <v>-2.4857236229016237</v>
      </c>
      <c r="D300" s="7">
        <f t="shared" si="17"/>
        <v>-2.3613611380749986</v>
      </c>
      <c r="E300"/>
    </row>
    <row r="301" spans="1:5" x14ac:dyDescent="0.2">
      <c r="A301" s="1">
        <f t="shared" si="18"/>
        <v>14.050000000000065</v>
      </c>
      <c r="B301" s="7">
        <f t="shared" si="16"/>
        <v>-9.2977648588822177</v>
      </c>
      <c r="C301" s="7">
        <f t="shared" si="19"/>
        <v>-2.6560246538011385</v>
      </c>
      <c r="D301" s="7">
        <f t="shared" si="17"/>
        <v>-2.5353140554111104</v>
      </c>
      <c r="E301"/>
    </row>
    <row r="302" spans="1:5" x14ac:dyDescent="0.2">
      <c r="A302" s="1">
        <f t="shared" si="18"/>
        <v>14.100000000000065</v>
      </c>
      <c r="B302" s="7">
        <f t="shared" si="16"/>
        <v>-9.0482705246598538</v>
      </c>
      <c r="C302" s="7">
        <f t="shared" si="19"/>
        <v>-2.8158308005726065</v>
      </c>
      <c r="D302" s="7">
        <f t="shared" si="17"/>
        <v>-2.6992612464453298</v>
      </c>
      <c r="E302"/>
    </row>
    <row r="303" spans="1:5" x14ac:dyDescent="0.2">
      <c r="A303" s="1">
        <f t="shared" si="18"/>
        <v>14.150000000000066</v>
      </c>
      <c r="B303" s="7">
        <f t="shared" si="16"/>
        <v>-8.7630668004382333</v>
      </c>
      <c r="C303" s="7">
        <f t="shared" si="19"/>
        <v>-2.964511700569247</v>
      </c>
      <c r="D303" s="7">
        <f t="shared" si="17"/>
        <v>-2.8525556865150001</v>
      </c>
      <c r="E303"/>
    </row>
    <row r="304" spans="1:5" x14ac:dyDescent="0.2">
      <c r="A304" s="1">
        <f t="shared" si="18"/>
        <v>14.200000000000067</v>
      </c>
      <c r="B304" s="7">
        <f t="shared" si="16"/>
        <v>-8.4432792550197053</v>
      </c>
      <c r="C304" s="7">
        <f t="shared" si="19"/>
        <v>-3.1014808894305084</v>
      </c>
      <c r="D304" s="7">
        <f t="shared" si="17"/>
        <v>-2.9945923924987166</v>
      </c>
      <c r="E304"/>
    </row>
    <row r="305" spans="1:5" x14ac:dyDescent="0.2">
      <c r="A305" s="1">
        <f t="shared" si="18"/>
        <v>14.250000000000068</v>
      </c>
      <c r="B305" s="7">
        <f t="shared" si="16"/>
        <v>-8.0901699437489878</v>
      </c>
      <c r="C305" s="7">
        <f t="shared" si="19"/>
        <v>-3.2261981157884705</v>
      </c>
      <c r="D305" s="7">
        <f t="shared" si="17"/>
        <v>-3.1248108104083698</v>
      </c>
      <c r="E305"/>
    </row>
    <row r="306" spans="1:5" x14ac:dyDescent="0.2">
      <c r="A306" s="1">
        <f t="shared" si="18"/>
        <v>14.300000000000068</v>
      </c>
      <c r="B306" s="7">
        <f t="shared" si="16"/>
        <v>-7.7051324277573441</v>
      </c>
      <c r="C306" s="7">
        <f t="shared" si="19"/>
        <v>-3.3381714735876922</v>
      </c>
      <c r="D306" s="7">
        <f t="shared" si="17"/>
        <v>-3.2426970276396117</v>
      </c>
      <c r="E306"/>
    </row>
    <row r="307" spans="1:5" x14ac:dyDescent="0.2">
      <c r="A307" s="1">
        <f t="shared" si="18"/>
        <v>14.350000000000069</v>
      </c>
      <c r="B307" s="7">
        <f t="shared" si="16"/>
        <v>-7.2896862742135298</v>
      </c>
      <c r="C307" s="7">
        <f t="shared" si="19"/>
        <v>-3.4369593436033381</v>
      </c>
      <c r="D307" s="7">
        <f t="shared" si="17"/>
        <v>-3.347785801150108</v>
      </c>
      <c r="E307"/>
    </row>
    <row r="308" spans="1:5" x14ac:dyDescent="0.2">
      <c r="A308" s="1">
        <f t="shared" si="18"/>
        <v>14.40000000000007</v>
      </c>
      <c r="B308" s="7">
        <f t="shared" si="16"/>
        <v>-6.8454710592862655</v>
      </c>
      <c r="C308" s="7">
        <f t="shared" si="19"/>
        <v>-3.5221721364954113</v>
      </c>
      <c r="D308" s="7">
        <f t="shared" si="17"/>
        <v>-3.4396623935613131</v>
      </c>
      <c r="E308"/>
    </row>
    <row r="309" spans="1:5" x14ac:dyDescent="0.2">
      <c r="A309" s="1">
        <f t="shared" si="18"/>
        <v>14.45000000000007</v>
      </c>
      <c r="B309" s="7">
        <f t="shared" si="16"/>
        <v>-6.3742398974862162</v>
      </c>
      <c r="C309" s="7">
        <f t="shared" si="19"/>
        <v>-3.5934738305201814</v>
      </c>
      <c r="D309" s="7">
        <f t="shared" si="17"/>
        <v>-3.5179642099374067</v>
      </c>
      <c r="E309"/>
    </row>
    <row r="310" spans="1:5" x14ac:dyDescent="0.2">
      <c r="A310" s="1">
        <f t="shared" si="18"/>
        <v>14.500000000000071</v>
      </c>
      <c r="B310" s="7">
        <f t="shared" si="16"/>
        <v>-5.8778525229240186</v>
      </c>
      <c r="C310" s="7">
        <f t="shared" si="19"/>
        <v>-3.6505832978302775</v>
      </c>
      <c r="D310" s="7">
        <f t="shared" si="17"/>
        <v>-3.5823822287818401</v>
      </c>
      <c r="E310"/>
    </row>
    <row r="311" spans="1:5" x14ac:dyDescent="0.2">
      <c r="A311" s="1">
        <f t="shared" si="18"/>
        <v>14.550000000000072</v>
      </c>
      <c r="B311" s="7">
        <f t="shared" si="16"/>
        <v>-5.3582679497892247</v>
      </c>
      <c r="C311" s="7">
        <f t="shared" si="19"/>
        <v>-3.6932754141292512</v>
      </c>
      <c r="D311" s="7">
        <f t="shared" si="17"/>
        <v>-3.6326622216040332</v>
      </c>
      <c r="E311"/>
    </row>
    <row r="312" spans="1:5" x14ac:dyDescent="0.2">
      <c r="A312" s="1">
        <f t="shared" si="18"/>
        <v>14.600000000000072</v>
      </c>
      <c r="B312" s="7">
        <f t="shared" si="16"/>
        <v>-4.8175367410163554</v>
      </c>
      <c r="C312" s="7">
        <f t="shared" si="19"/>
        <v>-3.7213819473014289</v>
      </c>
      <c r="D312" s="7">
        <f t="shared" si="17"/>
        <v>-3.6686057562430618</v>
      </c>
      <c r="E312"/>
    </row>
    <row r="313" spans="1:5" x14ac:dyDescent="0.2">
      <c r="A313" s="1">
        <f t="shared" si="18"/>
        <v>14.650000000000073</v>
      </c>
      <c r="B313" s="7">
        <f t="shared" si="16"/>
        <v>-4.2577929156499064</v>
      </c>
      <c r="C313" s="7">
        <f t="shared" si="19"/>
        <v>-3.734792221510141</v>
      </c>
      <c r="D313" s="7">
        <f t="shared" si="17"/>
        <v>-3.6900709799887408</v>
      </c>
      <c r="E313"/>
    </row>
    <row r="314" spans="1:5" x14ac:dyDescent="0.2">
      <c r="A314" s="1">
        <f t="shared" si="18"/>
        <v>14.700000000000074</v>
      </c>
      <c r="B314" s="7">
        <f t="shared" si="16"/>
        <v>-3.6812455268459079</v>
      </c>
      <c r="C314" s="7">
        <f t="shared" si="19"/>
        <v>-3.733453554143535</v>
      </c>
      <c r="D314" s="7">
        <f t="shared" si="17"/>
        <v>-3.696973179409476</v>
      </c>
      <c r="E314"/>
    </row>
    <row r="315" spans="1:5" x14ac:dyDescent="0.2">
      <c r="A315" s="1">
        <f t="shared" si="18"/>
        <v>14.750000000000075</v>
      </c>
      <c r="B315" s="7">
        <f t="shared" si="16"/>
        <v>-3.0901699437485859</v>
      </c>
      <c r="C315" s="7">
        <f t="shared" si="19"/>
        <v>-3.7173714638836612</v>
      </c>
      <c r="D315" s="7">
        <f t="shared" si="17"/>
        <v>-3.6892851146774683</v>
      </c>
      <c r="E315"/>
    </row>
    <row r="316" spans="1:5" x14ac:dyDescent="0.2">
      <c r="A316" s="1">
        <f t="shared" si="18"/>
        <v>14.800000000000075</v>
      </c>
      <c r="B316" s="7">
        <f t="shared" si="16"/>
        <v>-2.4868988716476466</v>
      </c>
      <c r="C316" s="7">
        <f t="shared" si="19"/>
        <v>-3.6866096490777607</v>
      </c>
      <c r="D316" s="7">
        <f t="shared" si="17"/>
        <v>-3.6670371270718727</v>
      </c>
      <c r="E316"/>
    </row>
    <row r="317" spans="1:5" x14ac:dyDescent="0.2">
      <c r="A317" s="1">
        <f t="shared" si="18"/>
        <v>14.850000000000076</v>
      </c>
      <c r="B317" s="7">
        <f t="shared" si="16"/>
        <v>-1.8738131458563005</v>
      </c>
      <c r="C317" s="7">
        <f t="shared" si="19"/>
        <v>-3.6412897364972241</v>
      </c>
      <c r="D317" s="7">
        <f t="shared" si="17"/>
        <v>-3.6303170192356276</v>
      </c>
      <c r="E317"/>
    </row>
    <row r="318" spans="1:5" x14ac:dyDescent="0.2">
      <c r="A318" s="1">
        <f t="shared" si="18"/>
        <v>14.900000000000077</v>
      </c>
      <c r="B318" s="7">
        <f t="shared" si="16"/>
        <v>-1.2533323356420909</v>
      </c>
      <c r="C318" s="7">
        <f t="shared" si="19"/>
        <v>-3.581590801475846</v>
      </c>
      <c r="D318" s="7">
        <f t="shared" si="17"/>
        <v>-3.5792697086585452</v>
      </c>
      <c r="E318"/>
    </row>
    <row r="319" spans="1:5" x14ac:dyDescent="0.2">
      <c r="A319" s="1">
        <f t="shared" si="18"/>
        <v>14.950000000000077</v>
      </c>
      <c r="B319" s="7">
        <f t="shared" si="16"/>
        <v>-0.62790519529218014</v>
      </c>
      <c r="C319" s="7">
        <f t="shared" si="19"/>
        <v>-3.5077486613212545</v>
      </c>
      <c r="D319" s="7">
        <f t="shared" si="17"/>
        <v>-3.5140966557541731</v>
      </c>
      <c r="E319"/>
    </row>
    <row r="320" spans="1:5" x14ac:dyDescent="0.2">
      <c r="A320" s="1">
        <f t="shared" si="18"/>
        <v>15.000000000000078</v>
      </c>
      <c r="B320" s="7">
        <f t="shared" si="16"/>
        <v>9.8740893933468854E-13</v>
      </c>
      <c r="C320" s="7">
        <f t="shared" si="19"/>
        <v>-3.4200549447881983</v>
      </c>
      <c r="D320" s="7">
        <f t="shared" si="17"/>
        <v>-3.4350550687875856</v>
      </c>
      <c r="E320"/>
    </row>
  </sheetData>
  <mergeCells count="1">
    <mergeCell ref="C5:G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tabSelected="1" zoomScale="130" zoomScaleNormal="130" zoomScalePageLayoutView="130" workbookViewId="0">
      <selection activeCell="M6" sqref="M6"/>
    </sheetView>
  </sheetViews>
  <sheetFormatPr baseColWidth="10" defaultRowHeight="16" x14ac:dyDescent="0.2"/>
  <sheetData>
    <row r="1" spans="1:1" x14ac:dyDescent="0.2">
      <c r="A1" s="2" t="s">
        <v>19</v>
      </c>
    </row>
    <row r="2" spans="1:1" x14ac:dyDescent="0.2">
      <c r="A2" s="2" t="s">
        <v>5</v>
      </c>
    </row>
    <row r="3" spans="1:1" x14ac:dyDescent="0.2">
      <c r="A3" s="3">
        <v>42761</v>
      </c>
    </row>
    <row r="6" spans="1:1" x14ac:dyDescent="0.2">
      <c r="A6" s="5" t="s">
        <v>50</v>
      </c>
    </row>
    <row r="7" spans="1:1" x14ac:dyDescent="0.2">
      <c r="A7" s="5" t="s">
        <v>53</v>
      </c>
    </row>
    <row r="8" spans="1:1" x14ac:dyDescent="0.2">
      <c r="A8" s="5" t="s">
        <v>54</v>
      </c>
    </row>
    <row r="12" spans="1:1" x14ac:dyDescent="0.2">
      <c r="A12" s="5" t="s">
        <v>51</v>
      </c>
    </row>
    <row r="16" spans="1:1" ht="17" thickBot="1" x14ac:dyDescent="0.25">
      <c r="A16" s="13" t="s">
        <v>31</v>
      </c>
    </row>
    <row r="17" spans="1:5" ht="18" thickTop="1" thickBot="1" x14ac:dyDescent="0.25">
      <c r="A17" s="6" t="s">
        <v>8</v>
      </c>
      <c r="B17" s="9">
        <v>10</v>
      </c>
      <c r="C17" s="7" t="s">
        <v>2</v>
      </c>
      <c r="D17" s="7" t="s">
        <v>12</v>
      </c>
    </row>
    <row r="18" spans="1:5" ht="18" thickTop="1" thickBot="1" x14ac:dyDescent="0.25">
      <c r="A18" s="6" t="s">
        <v>9</v>
      </c>
      <c r="B18" s="9">
        <v>3</v>
      </c>
      <c r="C18" s="7" t="s">
        <v>4</v>
      </c>
      <c r="D18" s="7" t="s">
        <v>13</v>
      </c>
      <c r="E18" s="7"/>
    </row>
    <row r="19" spans="1:5" ht="17" thickTop="1" x14ac:dyDescent="0.2">
      <c r="A19" s="6" t="s">
        <v>57</v>
      </c>
      <c r="B19" s="34">
        <f>1/0.75</f>
        <v>1.3333333333333333</v>
      </c>
      <c r="C19" s="7" t="s">
        <v>58</v>
      </c>
      <c r="D19" s="7" t="s">
        <v>14</v>
      </c>
    </row>
    <row r="20" spans="1:5" x14ac:dyDescent="0.2">
      <c r="A20" s="6" t="s">
        <v>21</v>
      </c>
      <c r="B20">
        <f>1/SQRT(1+4*PI()^2*B19^2*B18^2)</f>
        <v>3.9757277481197457E-2</v>
      </c>
      <c r="C20" s="7"/>
      <c r="D20" s="7" t="s">
        <v>22</v>
      </c>
    </row>
    <row r="21" spans="1:5" x14ac:dyDescent="0.2">
      <c r="A21" s="6"/>
      <c r="B21" s="10"/>
      <c r="C21" s="7"/>
      <c r="D21" s="7"/>
    </row>
    <row r="22" spans="1:5" ht="17" thickBot="1" x14ac:dyDescent="0.25"/>
    <row r="23" spans="1:5" s="11" customFormat="1" ht="33" thickBot="1" x14ac:dyDescent="0.25">
      <c r="A23" s="14" t="s">
        <v>20</v>
      </c>
      <c r="B23" s="35" t="s">
        <v>23</v>
      </c>
      <c r="C23" s="14" t="s">
        <v>52</v>
      </c>
      <c r="D23" s="14" t="s">
        <v>48</v>
      </c>
      <c r="E23" s="14" t="s">
        <v>49</v>
      </c>
    </row>
    <row r="24" spans="1:5" x14ac:dyDescent="0.2">
      <c r="A24">
        <v>0</v>
      </c>
      <c r="B24">
        <f>1/SQRT(1+4*PI()^2*A24^2*$B$18^2)</f>
        <v>1</v>
      </c>
      <c r="C24">
        <f>B24*$B$17</f>
        <v>10</v>
      </c>
      <c r="D24">
        <f>ATAN(2*PI()*A24*$B$18)</f>
        <v>0</v>
      </c>
      <c r="E24">
        <f>D24*(180/PI())</f>
        <v>0</v>
      </c>
    </row>
    <row r="25" spans="1:5" x14ac:dyDescent="0.2">
      <c r="A25">
        <v>0.05</v>
      </c>
      <c r="B25">
        <f t="shared" ref="B25:B44" si="0">1/SQRT(1+4*PI()^2*A25^2*$B$18^2)</f>
        <v>0.72772718338952713</v>
      </c>
      <c r="C25">
        <f t="shared" ref="C25:C44" si="1">B25*$B$17</f>
        <v>7.2772718338952718</v>
      </c>
      <c r="D25">
        <f t="shared" ref="D25:D44" si="2">ATAN(2*PI()*A25*$B$18)</f>
        <v>0.75579401615930752</v>
      </c>
      <c r="E25">
        <f t="shared" ref="E25:E44" si="3">D25*(180/PI())</f>
        <v>43.303807307170665</v>
      </c>
    </row>
    <row r="26" spans="1:5" x14ac:dyDescent="0.2">
      <c r="A26">
        <v>0.1</v>
      </c>
      <c r="B26">
        <f t="shared" si="0"/>
        <v>0.46864979185742278</v>
      </c>
      <c r="C26">
        <f t="shared" si="1"/>
        <v>4.6864979185742275</v>
      </c>
      <c r="D26">
        <f t="shared" si="2"/>
        <v>1.0830346193361855</v>
      </c>
      <c r="E26">
        <f t="shared" si="3"/>
        <v>62.05331275452113</v>
      </c>
    </row>
    <row r="27" spans="1:5" x14ac:dyDescent="0.2">
      <c r="A27">
        <v>0.15</v>
      </c>
      <c r="B27">
        <f t="shared" si="0"/>
        <v>0.33343746423943016</v>
      </c>
      <c r="C27">
        <f t="shared" si="1"/>
        <v>3.3343746423943017</v>
      </c>
      <c r="D27">
        <f t="shared" si="2"/>
        <v>1.2308489676792804</v>
      </c>
      <c r="E27">
        <f t="shared" si="3"/>
        <v>70.522451066057044</v>
      </c>
    </row>
    <row r="28" spans="1:5" x14ac:dyDescent="0.2">
      <c r="A28">
        <v>0.2</v>
      </c>
      <c r="B28">
        <f t="shared" si="0"/>
        <v>0.2563914589565538</v>
      </c>
      <c r="C28">
        <f t="shared" si="1"/>
        <v>2.5639145895655382</v>
      </c>
      <c r="D28">
        <f t="shared" si="2"/>
        <v>1.3115093180978645</v>
      </c>
      <c r="E28">
        <f t="shared" si="3"/>
        <v>75.143948719088201</v>
      </c>
    </row>
    <row r="29" spans="1:5" x14ac:dyDescent="0.2">
      <c r="A29">
        <v>0.25</v>
      </c>
      <c r="B29">
        <f t="shared" si="0"/>
        <v>0.20758413038576648</v>
      </c>
      <c r="C29">
        <f t="shared" si="1"/>
        <v>2.0758413038576649</v>
      </c>
      <c r="D29">
        <f t="shared" si="2"/>
        <v>1.3616916829711636</v>
      </c>
      <c r="E29">
        <f t="shared" si="3"/>
        <v>78.019186432313788</v>
      </c>
    </row>
    <row r="30" spans="1:5" x14ac:dyDescent="0.2">
      <c r="A30">
        <v>0.3</v>
      </c>
      <c r="B30">
        <f t="shared" si="0"/>
        <v>0.17413698276556813</v>
      </c>
      <c r="C30">
        <f t="shared" si="1"/>
        <v>1.7413698276556813</v>
      </c>
      <c r="D30">
        <f t="shared" si="2"/>
        <v>1.3957670341481219</v>
      </c>
      <c r="E30">
        <f t="shared" si="3"/>
        <v>79.971560240179642</v>
      </c>
    </row>
    <row r="31" spans="1:5" x14ac:dyDescent="0.2">
      <c r="A31">
        <v>0.35</v>
      </c>
      <c r="B31">
        <f t="shared" si="0"/>
        <v>0.14986432205495354</v>
      </c>
      <c r="C31">
        <f t="shared" si="1"/>
        <v>1.4986432205495355</v>
      </c>
      <c r="D31">
        <f t="shared" si="2"/>
        <v>1.4203652831622888</v>
      </c>
      <c r="E31">
        <f t="shared" si="3"/>
        <v>81.380936092103241</v>
      </c>
    </row>
    <row r="32" spans="1:5" x14ac:dyDescent="0.2">
      <c r="A32">
        <v>0.4</v>
      </c>
      <c r="B32">
        <f t="shared" si="0"/>
        <v>0.13147778146049324</v>
      </c>
      <c r="C32">
        <f t="shared" si="1"/>
        <v>1.3147778146049325</v>
      </c>
      <c r="D32">
        <f t="shared" si="2"/>
        <v>1.4389367716335111</v>
      </c>
      <c r="E32">
        <f t="shared" si="3"/>
        <v>82.445004000780145</v>
      </c>
    </row>
    <row r="33" spans="1:5" x14ac:dyDescent="0.2">
      <c r="A33">
        <v>0.45</v>
      </c>
      <c r="B33">
        <f t="shared" si="0"/>
        <v>0.11708171896435912</v>
      </c>
      <c r="C33">
        <f t="shared" si="1"/>
        <v>1.1708171896435913</v>
      </c>
      <c r="D33">
        <f t="shared" si="2"/>
        <v>1.4534454489368878</v>
      </c>
      <c r="E33">
        <f t="shared" si="3"/>
        <v>83.27628997658087</v>
      </c>
    </row>
    <row r="34" spans="1:5" x14ac:dyDescent="0.2">
      <c r="A34">
        <v>0.5</v>
      </c>
      <c r="B34">
        <f t="shared" si="0"/>
        <v>0.10551104075352302</v>
      </c>
      <c r="C34">
        <f t="shared" si="1"/>
        <v>1.0551104075352302</v>
      </c>
      <c r="D34">
        <f t="shared" si="2"/>
        <v>1.465088530414409</v>
      </c>
      <c r="E34">
        <f t="shared" si="3"/>
        <v>83.943389405769778</v>
      </c>
    </row>
    <row r="35" spans="1:5" x14ac:dyDescent="0.2">
      <c r="A35">
        <v>0.55000000000000004</v>
      </c>
      <c r="B35">
        <f t="shared" si="0"/>
        <v>9.6011925152506797E-2</v>
      </c>
      <c r="C35">
        <f t="shared" si="1"/>
        <v>0.96011925152506794</v>
      </c>
      <c r="D35">
        <f t="shared" si="2"/>
        <v>1.4746362753962188</v>
      </c>
      <c r="E35">
        <f t="shared" si="3"/>
        <v>84.490434897094687</v>
      </c>
    </row>
    <row r="36" spans="1:5" x14ac:dyDescent="0.2">
      <c r="A36">
        <v>0.6</v>
      </c>
      <c r="B36">
        <f t="shared" si="0"/>
        <v>8.8075795165500126E-2</v>
      </c>
      <c r="C36">
        <f t="shared" si="1"/>
        <v>0.88075795165500126</v>
      </c>
      <c r="D36">
        <f t="shared" si="2"/>
        <v>1.4826062598793801</v>
      </c>
      <c r="E36">
        <f t="shared" si="3"/>
        <v>84.947081370764593</v>
      </c>
    </row>
    <row r="37" spans="1:5" x14ac:dyDescent="0.2">
      <c r="A37">
        <v>0.65</v>
      </c>
      <c r="B37">
        <f t="shared" si="0"/>
        <v>8.134742195844627E-2</v>
      </c>
      <c r="C37">
        <f t="shared" si="1"/>
        <v>0.81347421958446264</v>
      </c>
      <c r="D37">
        <f t="shared" si="2"/>
        <v>1.4893589185007741</v>
      </c>
      <c r="E37">
        <f t="shared" si="3"/>
        <v>85.333980210263093</v>
      </c>
    </row>
    <row r="38" spans="1:5" x14ac:dyDescent="0.2">
      <c r="A38">
        <v>0.7</v>
      </c>
      <c r="B38">
        <f t="shared" si="0"/>
        <v>7.5571344374031846E-2</v>
      </c>
      <c r="C38">
        <f t="shared" si="1"/>
        <v>0.75571344374031846</v>
      </c>
      <c r="D38">
        <f t="shared" si="2"/>
        <v>1.4951528652498367</v>
      </c>
      <c r="E38">
        <f t="shared" si="3"/>
        <v>85.665948905707936</v>
      </c>
    </row>
    <row r="39" spans="1:5" x14ac:dyDescent="0.2">
      <c r="A39">
        <v>0.75</v>
      </c>
      <c r="B39">
        <f t="shared" si="0"/>
        <v>7.0559228432668278E-2</v>
      </c>
      <c r="C39">
        <f t="shared" si="1"/>
        <v>0.70559228432668275</v>
      </c>
      <c r="D39">
        <f t="shared" si="2"/>
        <v>1.5001784190521934</v>
      </c>
      <c r="E39">
        <f t="shared" si="3"/>
        <v>85.953891928298887</v>
      </c>
    </row>
    <row r="40" spans="1:5" x14ac:dyDescent="0.2">
      <c r="A40">
        <v>0.8</v>
      </c>
      <c r="B40">
        <f t="shared" si="0"/>
        <v>6.6169225645176549E-2</v>
      </c>
      <c r="C40">
        <f t="shared" si="1"/>
        <v>0.66169225645176555</v>
      </c>
      <c r="D40">
        <f t="shared" si="2"/>
        <v>1.5045787202464824</v>
      </c>
      <c r="E40">
        <f t="shared" si="3"/>
        <v>86.206010615318021</v>
      </c>
    </row>
    <row r="41" spans="1:5" x14ac:dyDescent="0.2">
      <c r="A41">
        <v>0.85</v>
      </c>
      <c r="B41">
        <f t="shared" si="0"/>
        <v>6.2292491825086567E-2</v>
      </c>
      <c r="C41">
        <f t="shared" si="1"/>
        <v>0.62292491825086571</v>
      </c>
      <c r="D41">
        <f t="shared" si="2"/>
        <v>1.508463478301951</v>
      </c>
      <c r="E41">
        <f t="shared" si="3"/>
        <v>86.428590856325826</v>
      </c>
    </row>
    <row r="42" spans="1:5" x14ac:dyDescent="0.2">
      <c r="A42">
        <v>0.9</v>
      </c>
      <c r="B42">
        <f t="shared" si="0"/>
        <v>5.884413209558418E-2</v>
      </c>
      <c r="C42">
        <f t="shared" si="1"/>
        <v>0.58844132095584178</v>
      </c>
      <c r="D42">
        <f t="shared" si="2"/>
        <v>1.5119181824138919</v>
      </c>
      <c r="E42">
        <f t="shared" si="3"/>
        <v>86.626530821406533</v>
      </c>
    </row>
    <row r="43" spans="1:5" x14ac:dyDescent="0.2">
      <c r="A43">
        <v>0.95</v>
      </c>
      <c r="B43">
        <f>1/SQRT(1+4*PI()^2*A43^2*$B$18^2)</f>
        <v>5.5756967346037176E-2</v>
      </c>
      <c r="C43">
        <f t="shared" si="1"/>
        <v>0.55756967346037178</v>
      </c>
      <c r="D43">
        <f t="shared" si="2"/>
        <v>1.5150104290480144</v>
      </c>
      <c r="E43">
        <f t="shared" si="3"/>
        <v>86.803703502755283</v>
      </c>
    </row>
    <row r="44" spans="1:5" x14ac:dyDescent="0.2">
      <c r="A44">
        <v>1</v>
      </c>
      <c r="B44">
        <f t="shared" si="0"/>
        <v>5.2977148587801462E-2</v>
      </c>
      <c r="C44">
        <f t="shared" si="1"/>
        <v>0.52977148587801459</v>
      </c>
      <c r="D44">
        <f t="shared" si="2"/>
        <v>1.5177943661052453</v>
      </c>
      <c r="E44">
        <f t="shared" si="3"/>
        <v>86.963211346564691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Step Input</vt:lpstr>
      <vt:lpstr>Ramp Input</vt:lpstr>
      <vt:lpstr>Oscillating input</vt:lpstr>
      <vt:lpstr>Amplitude Ratio and Phase 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Roland Stull</cp:lastModifiedBy>
  <dcterms:created xsi:type="dcterms:W3CDTF">2017-01-26T19:21:29Z</dcterms:created>
  <dcterms:modified xsi:type="dcterms:W3CDTF">2020-01-14T01:34:40Z</dcterms:modified>
</cp:coreProperties>
</file>